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iblioteca\TREBALLS_BECARIS\AIDA\TFG\Llicència CC\"/>
    </mc:Choice>
  </mc:AlternateContent>
  <bookViews>
    <workbookView xWindow="0" yWindow="0" windowWidth="19200" windowHeight="11460" activeTab="3"/>
  </bookViews>
  <sheets>
    <sheet name="PER EQUIP" sheetId="1" r:id="rId1"/>
    <sheet name="ZONES" sheetId="2" r:id="rId2"/>
    <sheet name="4 EQUIPS JUNTS" sheetId="3" r:id="rId3"/>
    <sheet name="4 EQUIPS EN CONTRA" sheetId="5" r:id="rId4"/>
  </sheets>
  <externalReferences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H12" i="1" l="1"/>
  <c r="H11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Q41" i="1"/>
  <c r="R41" i="1"/>
  <c r="S41" i="1"/>
  <c r="T41" i="1"/>
  <c r="Q42" i="1"/>
  <c r="R42" i="1"/>
  <c r="S42" i="1"/>
  <c r="Q43" i="1"/>
  <c r="R43" i="1"/>
  <c r="S43" i="1"/>
  <c r="T43" i="1"/>
  <c r="Q44" i="1"/>
  <c r="S44" i="1"/>
  <c r="Q45" i="1"/>
  <c r="R45" i="1"/>
  <c r="S45" i="1"/>
  <c r="T45" i="1"/>
  <c r="Q46" i="1"/>
  <c r="S46" i="1"/>
  <c r="T46" i="1"/>
  <c r="Q47" i="1"/>
  <c r="R47" i="1"/>
  <c r="S47" i="1"/>
  <c r="T47" i="1"/>
  <c r="Q52" i="1"/>
  <c r="R52" i="1"/>
  <c r="S52" i="1"/>
  <c r="T52" i="1"/>
  <c r="B59" i="1"/>
  <c r="C59" i="1"/>
  <c r="D59" i="1"/>
  <c r="E59" i="1"/>
  <c r="G59" i="1"/>
  <c r="H59" i="1"/>
  <c r="I59" i="1"/>
  <c r="J59" i="1"/>
  <c r="B60" i="1"/>
  <c r="C60" i="1"/>
  <c r="D60" i="1"/>
  <c r="E60" i="1"/>
  <c r="G60" i="1"/>
  <c r="H60" i="1"/>
  <c r="I60" i="1"/>
  <c r="J60" i="1"/>
  <c r="B61" i="1"/>
  <c r="C61" i="1"/>
  <c r="D61" i="1"/>
  <c r="E61" i="1"/>
  <c r="G61" i="1"/>
  <c r="H61" i="1"/>
  <c r="I61" i="1"/>
  <c r="J61" i="1"/>
  <c r="B62" i="1"/>
  <c r="C62" i="1"/>
  <c r="D62" i="1"/>
  <c r="E62" i="1"/>
  <c r="G62" i="1"/>
  <c r="H62" i="1"/>
  <c r="I62" i="1"/>
  <c r="J62" i="1"/>
  <c r="B46" i="1"/>
  <c r="C46" i="1"/>
  <c r="D46" i="1"/>
  <c r="E46" i="1"/>
  <c r="G46" i="1"/>
  <c r="H46" i="1"/>
  <c r="I46" i="1"/>
  <c r="J46" i="1"/>
  <c r="L46" i="1"/>
  <c r="M46" i="1"/>
  <c r="N46" i="1"/>
  <c r="O46" i="1"/>
  <c r="F10" i="5" l="1"/>
  <c r="D17" i="5"/>
  <c r="D18" i="5"/>
  <c r="D13" i="5"/>
  <c r="D12" i="5"/>
  <c r="F10" i="3"/>
  <c r="D18" i="3"/>
  <c r="D17" i="3"/>
  <c r="D12" i="3"/>
  <c r="Q35" i="1"/>
  <c r="T33" i="1"/>
  <c r="S33" i="1"/>
  <c r="R33" i="1"/>
  <c r="Q33" i="1"/>
  <c r="T32" i="1"/>
  <c r="S32" i="1"/>
  <c r="R32" i="1"/>
  <c r="Q32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9" i="1"/>
  <c r="S9" i="1"/>
  <c r="R9" i="1"/>
  <c r="Q9" i="1"/>
  <c r="T8" i="1"/>
  <c r="S8" i="1"/>
  <c r="R8" i="1"/>
  <c r="Q8" i="1"/>
  <c r="T6" i="1"/>
  <c r="S6" i="1"/>
  <c r="R6" i="1"/>
  <c r="Q6" i="1"/>
  <c r="T5" i="1"/>
  <c r="S5" i="1"/>
  <c r="R5" i="1"/>
  <c r="Q5" i="1"/>
  <c r="S3" i="1"/>
  <c r="Q3" i="1"/>
  <c r="R46" i="1" l="1"/>
  <c r="Q38" i="1"/>
  <c r="S35" i="1"/>
  <c r="S36" i="1"/>
  <c r="Q36" i="1"/>
  <c r="R36" i="1"/>
  <c r="R35" i="1"/>
  <c r="R38" i="1"/>
  <c r="R44" i="1"/>
  <c r="T42" i="1"/>
  <c r="T38" i="1"/>
  <c r="T35" i="1"/>
  <c r="T36" i="1"/>
  <c r="S49" i="1" l="1"/>
  <c r="Q49" i="1"/>
  <c r="T44" i="1"/>
  <c r="S38" i="1"/>
  <c r="R49" i="1"/>
  <c r="T49" i="1"/>
  <c r="N3" i="1" l="1"/>
  <c r="M5" i="1"/>
  <c r="N5" i="1"/>
  <c r="O5" i="1"/>
  <c r="M6" i="1"/>
  <c r="N6" i="1"/>
  <c r="O6" i="1"/>
  <c r="M8" i="1"/>
  <c r="N8" i="1"/>
  <c r="O8" i="1"/>
  <c r="M9" i="1"/>
  <c r="N9" i="1"/>
  <c r="O9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2" i="1"/>
  <c r="N32" i="1"/>
  <c r="O32" i="1"/>
  <c r="M33" i="1"/>
  <c r="N33" i="1"/>
  <c r="O33" i="1"/>
  <c r="M35" i="1"/>
  <c r="N35" i="1"/>
  <c r="O35" i="1"/>
  <c r="M36" i="1"/>
  <c r="N36" i="1"/>
  <c r="O36" i="1"/>
  <c r="M38" i="1"/>
  <c r="N38" i="1"/>
  <c r="O38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7" i="1"/>
  <c r="N47" i="1"/>
  <c r="O47" i="1"/>
  <c r="M49" i="1"/>
  <c r="N49" i="1"/>
  <c r="O49" i="1"/>
  <c r="M52" i="1"/>
  <c r="N52" i="1"/>
  <c r="O52" i="1"/>
  <c r="L5" i="1"/>
  <c r="L6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5" i="1"/>
  <c r="L36" i="1"/>
  <c r="L38" i="1"/>
  <c r="L41" i="1"/>
  <c r="L42" i="1"/>
  <c r="L43" i="1"/>
  <c r="L44" i="1"/>
  <c r="L45" i="1"/>
  <c r="L47" i="1"/>
  <c r="L49" i="1"/>
  <c r="L52" i="1"/>
  <c r="L3" i="1"/>
  <c r="I3" i="1"/>
  <c r="H5" i="1"/>
  <c r="I5" i="1"/>
  <c r="J5" i="1"/>
  <c r="H6" i="1"/>
  <c r="I6" i="1"/>
  <c r="J6" i="1"/>
  <c r="H8" i="1"/>
  <c r="I8" i="1"/>
  <c r="J8" i="1"/>
  <c r="H9" i="1"/>
  <c r="I9" i="1"/>
  <c r="J9" i="1"/>
  <c r="I11" i="1"/>
  <c r="J11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2" i="1"/>
  <c r="I32" i="1"/>
  <c r="J32" i="1"/>
  <c r="H33" i="1"/>
  <c r="I33" i="1"/>
  <c r="J33" i="1"/>
  <c r="H35" i="1"/>
  <c r="I35" i="1"/>
  <c r="J35" i="1"/>
  <c r="H36" i="1"/>
  <c r="I36" i="1"/>
  <c r="J36" i="1"/>
  <c r="H38" i="1"/>
  <c r="I38" i="1"/>
  <c r="J38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7" i="1"/>
  <c r="I47" i="1"/>
  <c r="J47" i="1"/>
  <c r="H49" i="1"/>
  <c r="I49" i="1"/>
  <c r="J49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G5" i="1"/>
  <c r="G6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5" i="1"/>
  <c r="G36" i="1"/>
  <c r="G38" i="1"/>
  <c r="G41" i="1"/>
  <c r="G42" i="1"/>
  <c r="G43" i="1"/>
  <c r="G44" i="1"/>
  <c r="G45" i="1"/>
  <c r="G47" i="1"/>
  <c r="G49" i="1"/>
  <c r="G52" i="1"/>
  <c r="G53" i="1"/>
  <c r="G54" i="1"/>
  <c r="G55" i="1"/>
  <c r="G56" i="1"/>
  <c r="G57" i="1"/>
  <c r="G58" i="1"/>
  <c r="G3" i="1"/>
  <c r="B53" i="1"/>
  <c r="C53" i="1"/>
  <c r="D53" i="1"/>
  <c r="E53" i="1"/>
  <c r="B54" i="1"/>
  <c r="D5" i="3" s="1"/>
  <c r="C54" i="1"/>
  <c r="D54" i="1"/>
  <c r="D5" i="5" s="1"/>
  <c r="E54" i="1"/>
  <c r="B55" i="1"/>
  <c r="D55" i="1"/>
  <c r="D7" i="5" s="1"/>
  <c r="B56" i="1"/>
  <c r="D56" i="1"/>
  <c r="D8" i="5" s="1"/>
  <c r="B57" i="1"/>
  <c r="D57" i="1"/>
  <c r="D9" i="5" s="1"/>
  <c r="B58" i="1"/>
  <c r="D10" i="3" s="1"/>
  <c r="D58" i="1"/>
  <c r="D10" i="5" s="1"/>
  <c r="C41" i="1"/>
  <c r="D41" i="1"/>
  <c r="F3" i="5" s="1"/>
  <c r="E41" i="1"/>
  <c r="C42" i="1"/>
  <c r="D42" i="1"/>
  <c r="F4" i="5" s="1"/>
  <c r="C43" i="1"/>
  <c r="D43" i="1"/>
  <c r="D44" i="1"/>
  <c r="F7" i="5" s="1"/>
  <c r="E44" i="1"/>
  <c r="C45" i="1"/>
  <c r="D45" i="1"/>
  <c r="E45" i="1"/>
  <c r="C47" i="1"/>
  <c r="D47" i="1"/>
  <c r="F13" i="5" s="1"/>
  <c r="E47" i="1"/>
  <c r="D52" i="1"/>
  <c r="D3" i="5" s="1"/>
  <c r="E52" i="1"/>
  <c r="B41" i="1"/>
  <c r="F3" i="3" s="1"/>
  <c r="B42" i="1"/>
  <c r="F4" i="3" s="1"/>
  <c r="B43" i="1"/>
  <c r="B44" i="1"/>
  <c r="F7" i="3" s="1"/>
  <c r="B45" i="1"/>
  <c r="F8" i="3" s="1"/>
  <c r="B47" i="1"/>
  <c r="F13" i="3" s="1"/>
  <c r="B52" i="1"/>
  <c r="F8" i="5" l="1"/>
  <c r="D4" i="5"/>
  <c r="D9" i="3"/>
  <c r="D7" i="3"/>
  <c r="D4" i="3"/>
  <c r="F6" i="3"/>
  <c r="F6" i="5"/>
  <c r="F24" i="5" s="1"/>
  <c r="D24" i="5"/>
  <c r="F24" i="3"/>
  <c r="D8" i="3"/>
  <c r="D3" i="3"/>
  <c r="C35" i="1"/>
  <c r="D36" i="1"/>
  <c r="D35" i="1"/>
  <c r="B36" i="1"/>
  <c r="B35" i="1"/>
  <c r="D33" i="1"/>
  <c r="D32" i="1"/>
  <c r="B33" i="1"/>
  <c r="B32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4" i="1"/>
  <c r="E13" i="1"/>
  <c r="D30" i="1"/>
  <c r="B22" i="5" s="1"/>
  <c r="D29" i="1"/>
  <c r="B21" i="5" s="1"/>
  <c r="D28" i="1"/>
  <c r="B20" i="5" s="1"/>
  <c r="D27" i="1"/>
  <c r="B19" i="5" s="1"/>
  <c r="D26" i="1"/>
  <c r="B18" i="5" s="1"/>
  <c r="D25" i="1"/>
  <c r="B17" i="5" s="1"/>
  <c r="D24" i="1"/>
  <c r="B16" i="5" s="1"/>
  <c r="D23" i="1"/>
  <c r="B15" i="5" s="1"/>
  <c r="D22" i="1"/>
  <c r="B14" i="5" s="1"/>
  <c r="D21" i="1"/>
  <c r="B13" i="5" s="1"/>
  <c r="G13" i="5" s="1"/>
  <c r="D20" i="1"/>
  <c r="B12" i="5" s="1"/>
  <c r="D19" i="1"/>
  <c r="B11" i="5" s="1"/>
  <c r="D18" i="1"/>
  <c r="B10" i="5" s="1"/>
  <c r="D17" i="1"/>
  <c r="B9" i="5" s="1"/>
  <c r="D16" i="1"/>
  <c r="B8" i="5" s="1"/>
  <c r="D15" i="1"/>
  <c r="B7" i="5" s="1"/>
  <c r="E7" i="5" s="1"/>
  <c r="D14" i="1"/>
  <c r="B6" i="5" s="1"/>
  <c r="D13" i="1"/>
  <c r="B5" i="5" s="1"/>
  <c r="E5" i="5" s="1"/>
  <c r="D12" i="1"/>
  <c r="B4" i="5" s="1"/>
  <c r="D11" i="1"/>
  <c r="B3" i="5" s="1"/>
  <c r="E11" i="1"/>
  <c r="E12" i="1"/>
  <c r="E15" i="1"/>
  <c r="E16" i="1"/>
  <c r="E21" i="1"/>
  <c r="C30" i="1"/>
  <c r="B30" i="1"/>
  <c r="B22" i="3" s="1"/>
  <c r="C29" i="1"/>
  <c r="B29" i="1"/>
  <c r="B21" i="3" s="1"/>
  <c r="C28" i="1"/>
  <c r="B28" i="1"/>
  <c r="B20" i="3" s="1"/>
  <c r="C27" i="1"/>
  <c r="B27" i="1"/>
  <c r="B19" i="3" s="1"/>
  <c r="C26" i="1"/>
  <c r="B26" i="1"/>
  <c r="B18" i="3" s="1"/>
  <c r="C25" i="1"/>
  <c r="B25" i="1"/>
  <c r="B17" i="3" s="1"/>
  <c r="C24" i="1"/>
  <c r="B24" i="1"/>
  <c r="B16" i="3" s="1"/>
  <c r="C23" i="1"/>
  <c r="B23" i="1"/>
  <c r="B15" i="3" s="1"/>
  <c r="C22" i="1"/>
  <c r="B22" i="1"/>
  <c r="B14" i="3" s="1"/>
  <c r="B21" i="1"/>
  <c r="B13" i="3" s="1"/>
  <c r="E13" i="3" s="1"/>
  <c r="C20" i="1"/>
  <c r="B20" i="1"/>
  <c r="B12" i="3" s="1"/>
  <c r="C19" i="1"/>
  <c r="B19" i="1"/>
  <c r="B11" i="3" s="1"/>
  <c r="C18" i="1"/>
  <c r="B18" i="1"/>
  <c r="B10" i="3" s="1"/>
  <c r="G10" i="3" s="1"/>
  <c r="C17" i="1"/>
  <c r="C14" i="1"/>
  <c r="C13" i="1"/>
  <c r="B17" i="1"/>
  <c r="B9" i="3" s="1"/>
  <c r="G9" i="3" s="1"/>
  <c r="B16" i="1"/>
  <c r="B8" i="3" s="1"/>
  <c r="G8" i="3" s="1"/>
  <c r="B15" i="1"/>
  <c r="B7" i="3" s="1"/>
  <c r="G7" i="3" s="1"/>
  <c r="B14" i="1"/>
  <c r="B6" i="3" s="1"/>
  <c r="E6" i="3" s="1"/>
  <c r="B13" i="1"/>
  <c r="B5" i="3" s="1"/>
  <c r="G5" i="3" s="1"/>
  <c r="B12" i="1"/>
  <c r="B4" i="3" s="1"/>
  <c r="B11" i="1"/>
  <c r="B3" i="3" s="1"/>
  <c r="G3" i="3" s="1"/>
  <c r="D9" i="1"/>
  <c r="D8" i="1"/>
  <c r="B9" i="1"/>
  <c r="B8" i="1"/>
  <c r="D6" i="1"/>
  <c r="B6" i="1"/>
  <c r="D5" i="1"/>
  <c r="B5" i="1"/>
  <c r="D3" i="1"/>
  <c r="B3" i="1"/>
  <c r="E4" i="3" l="1"/>
  <c r="E3" i="5"/>
  <c r="B24" i="5"/>
  <c r="E24" i="5" s="1"/>
  <c r="E14" i="3"/>
  <c r="G14" i="3"/>
  <c r="E16" i="3"/>
  <c r="G16" i="3"/>
  <c r="G18" i="3"/>
  <c r="E18" i="3"/>
  <c r="G20" i="3"/>
  <c r="E20" i="3"/>
  <c r="C4" i="5"/>
  <c r="C8" i="5"/>
  <c r="G12" i="5"/>
  <c r="E12" i="5"/>
  <c r="C12" i="5"/>
  <c r="G16" i="5"/>
  <c r="E16" i="5"/>
  <c r="C16" i="5"/>
  <c r="G20" i="5"/>
  <c r="E20" i="5"/>
  <c r="C20" i="5"/>
  <c r="E8" i="3"/>
  <c r="E7" i="3"/>
  <c r="G4" i="3"/>
  <c r="G12" i="3"/>
  <c r="E12" i="3"/>
  <c r="G5" i="5"/>
  <c r="C5" i="5"/>
  <c r="G9" i="5"/>
  <c r="C9" i="5"/>
  <c r="C13" i="5"/>
  <c r="E13" i="5"/>
  <c r="G17" i="5"/>
  <c r="E17" i="5"/>
  <c r="C17" i="5"/>
  <c r="G21" i="5"/>
  <c r="E21" i="5"/>
  <c r="C21" i="5"/>
  <c r="E9" i="3"/>
  <c r="E9" i="5"/>
  <c r="E10" i="3"/>
  <c r="E8" i="5"/>
  <c r="G15" i="3"/>
  <c r="E15" i="3"/>
  <c r="G17" i="3"/>
  <c r="E17" i="3"/>
  <c r="E6" i="5"/>
  <c r="C6" i="5"/>
  <c r="G10" i="5"/>
  <c r="C10" i="5"/>
  <c r="G14" i="5"/>
  <c r="E14" i="5"/>
  <c r="C14" i="5"/>
  <c r="C18" i="5"/>
  <c r="C22" i="5"/>
  <c r="G4" i="5"/>
  <c r="G6" i="5"/>
  <c r="E10" i="5"/>
  <c r="G6" i="3"/>
  <c r="G11" i="3"/>
  <c r="E11" i="3"/>
  <c r="C3" i="5"/>
  <c r="C7" i="5"/>
  <c r="G11" i="5"/>
  <c r="E11" i="5"/>
  <c r="C11" i="5"/>
  <c r="G15" i="5"/>
  <c r="E15" i="5"/>
  <c r="C15" i="5"/>
  <c r="C19" i="5"/>
  <c r="E3" i="3"/>
  <c r="E5" i="3"/>
  <c r="G3" i="5"/>
  <c r="E4" i="5"/>
  <c r="G8" i="5"/>
  <c r="G7" i="5"/>
  <c r="G13" i="3"/>
  <c r="D24" i="3"/>
  <c r="C7" i="3"/>
  <c r="C11" i="3"/>
  <c r="C6" i="3"/>
  <c r="C15" i="3"/>
  <c r="C17" i="3"/>
  <c r="C19" i="3"/>
  <c r="C21" i="3"/>
  <c r="C5" i="3"/>
  <c r="C9" i="3"/>
  <c r="C10" i="3"/>
  <c r="C12" i="3"/>
  <c r="C4" i="3"/>
  <c r="C8" i="3"/>
  <c r="C14" i="3"/>
  <c r="C16" i="3"/>
  <c r="C18" i="3"/>
  <c r="C20" i="3"/>
  <c r="C22" i="3"/>
  <c r="B24" i="3"/>
  <c r="G24" i="3" s="1"/>
  <c r="C3" i="3"/>
  <c r="C13" i="3"/>
  <c r="C36" i="1"/>
  <c r="E35" i="1"/>
  <c r="E36" i="1"/>
  <c r="E49" i="1"/>
  <c r="E57" i="1"/>
  <c r="C38" i="1"/>
  <c r="E55" i="1"/>
  <c r="C44" i="1"/>
  <c r="B38" i="1"/>
  <c r="E56" i="1"/>
  <c r="G24" i="5" l="1"/>
  <c r="E24" i="3"/>
  <c r="D49" i="1"/>
  <c r="E58" i="1"/>
  <c r="B49" i="1"/>
  <c r="C55" i="1"/>
  <c r="C52" i="1"/>
  <c r="C58" i="1"/>
  <c r="C57" i="1"/>
  <c r="C49" i="1"/>
  <c r="C56" i="1"/>
  <c r="E42" i="1"/>
  <c r="D38" i="1"/>
  <c r="E43" i="1"/>
  <c r="E38" i="1"/>
  <c r="E8" i="1" l="1"/>
  <c r="C32" i="1"/>
  <c r="C9" i="1"/>
  <c r="E32" i="1"/>
  <c r="E5" i="1" l="1"/>
  <c r="C5" i="1"/>
  <c r="C8" i="1"/>
  <c r="E6" i="1"/>
  <c r="C21" i="1"/>
  <c r="C6" i="1"/>
  <c r="E9" i="1"/>
  <c r="C16" i="1"/>
  <c r="C11" i="1"/>
  <c r="C15" i="1"/>
  <c r="C12" i="1"/>
  <c r="C33" i="1" l="1"/>
  <c r="E33" i="1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C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C20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C19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C18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C17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C16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5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C14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C13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C1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C11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C10" i="2"/>
  <c r="C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C9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C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C7" i="2"/>
  <c r="V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C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U23" i="2" l="1"/>
  <c r="Q23" i="2"/>
  <c r="M23" i="2"/>
  <c r="I23" i="2"/>
  <c r="E23" i="2"/>
  <c r="T23" i="2"/>
  <c r="P23" i="2"/>
  <c r="L23" i="2"/>
  <c r="H23" i="2"/>
  <c r="D23" i="2"/>
  <c r="C23" i="2"/>
  <c r="S23" i="2"/>
  <c r="O23" i="2"/>
  <c r="K23" i="2"/>
  <c r="G23" i="2"/>
  <c r="V23" i="2"/>
  <c r="R23" i="2"/>
  <c r="N23" i="2"/>
  <c r="J23" i="2"/>
  <c r="F23" i="2"/>
  <c r="X23" i="2" l="1"/>
  <c r="R24" i="2"/>
  <c r="J24" i="2"/>
  <c r="K24" i="2"/>
  <c r="H24" i="2"/>
  <c r="I24" i="2"/>
  <c r="S24" i="2"/>
  <c r="T24" i="2"/>
  <c r="U24" i="2"/>
  <c r="N24" i="2"/>
  <c r="L24" i="2"/>
  <c r="O24" i="2"/>
  <c r="M24" i="2"/>
  <c r="V24" i="2"/>
  <c r="D24" i="2"/>
  <c r="Q24" i="2"/>
  <c r="P24" i="2"/>
  <c r="F24" i="2"/>
  <c r="C24" i="2"/>
  <c r="G24" i="2"/>
  <c r="E24" i="2"/>
</calcChain>
</file>

<file path=xl/sharedStrings.xml><?xml version="1.0" encoding="utf-8"?>
<sst xmlns="http://schemas.openxmlformats.org/spreadsheetml/2006/main" count="106" uniqueCount="67">
  <si>
    <t>A FAVOR</t>
  </si>
  <si>
    <t>EN CONTRA</t>
  </si>
  <si>
    <t>TOTAL</t>
  </si>
  <si>
    <t>CURTS</t>
  </si>
  <si>
    <t>LLARGS</t>
  </si>
  <si>
    <t>PILOTA RASA</t>
  </si>
  <si>
    <t>PILOTA AÈRIA</t>
  </si>
  <si>
    <t>ZONA 1</t>
  </si>
  <si>
    <t>ZONA 2</t>
  </si>
  <si>
    <t>ZONA 5</t>
  </si>
  <si>
    <t>ZONA 6</t>
  </si>
  <si>
    <t>ZONA 11</t>
  </si>
  <si>
    <t>REMATADES</t>
  </si>
  <si>
    <t>NO REMATADES</t>
  </si>
  <si>
    <t>REMATADES A GOL</t>
  </si>
  <si>
    <t>REMATADES A PORTA</t>
  </si>
  <si>
    <t>GOLS</t>
  </si>
  <si>
    <t>ATHLETIC CLUB</t>
  </si>
  <si>
    <t>FC BARCELONA</t>
  </si>
  <si>
    <t>REAL MADRID CF</t>
  </si>
  <si>
    <t>ZONA 4</t>
  </si>
  <si>
    <t>ZONA 7</t>
  </si>
  <si>
    <t>ZONA 8</t>
  </si>
  <si>
    <t>ZONA 3</t>
  </si>
  <si>
    <t>ZONA 15</t>
  </si>
  <si>
    <t>ZONA 10</t>
  </si>
  <si>
    <t>ZONA 16</t>
  </si>
  <si>
    <t>J. 1</t>
  </si>
  <si>
    <t>J. 2</t>
  </si>
  <si>
    <t>J. 3</t>
  </si>
  <si>
    <t>J. 4</t>
  </si>
  <si>
    <t>J. 5</t>
  </si>
  <si>
    <t>J. 6</t>
  </si>
  <si>
    <t>J. 7</t>
  </si>
  <si>
    <t>J. 8</t>
  </si>
  <si>
    <t>J. 9</t>
  </si>
  <si>
    <t>J. 10</t>
  </si>
  <si>
    <t>J. 11</t>
  </si>
  <si>
    <t>J. 12</t>
  </si>
  <si>
    <t>J. 13</t>
  </si>
  <si>
    <t>J. 14</t>
  </si>
  <si>
    <t>J. 15</t>
  </si>
  <si>
    <t>J. 16</t>
  </si>
  <si>
    <t>J. 17</t>
  </si>
  <si>
    <t>J. 18</t>
  </si>
  <si>
    <t>J. 19</t>
  </si>
  <si>
    <t>Zona</t>
  </si>
  <si>
    <t>curts</t>
  </si>
  <si>
    <t>totals</t>
  </si>
  <si>
    <t>ZONA</t>
  </si>
  <si>
    <t>QUANTITAT</t>
  </si>
  <si>
    <t>PERCENTATGE</t>
  </si>
  <si>
    <t>TOTAL CÓRNERS</t>
  </si>
  <si>
    <t>ZONA 9</t>
  </si>
  <si>
    <t>ZONA 12</t>
  </si>
  <si>
    <t>ZONA 13</t>
  </si>
  <si>
    <t>ZONA 14</t>
  </si>
  <si>
    <t>ZONA 17</t>
  </si>
  <si>
    <t>ZONA 18</t>
  </si>
  <si>
    <t>ZONA 19</t>
  </si>
  <si>
    <t>ZONA 20</t>
  </si>
  <si>
    <t>GOLS/CÓRNER</t>
  </si>
  <si>
    <t>GOLS/ZONA</t>
  </si>
  <si>
    <t>XUTS A PORTA/CÓRNER</t>
  </si>
  <si>
    <t>XUTS A PORTA/ZONA</t>
  </si>
  <si>
    <t>ATLÉTICO BE MADRID</t>
  </si>
  <si>
    <t>REMATATS A 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</si>
</sst>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c-bibliotf\AppData\Local\Temp\Temp1_Estudi%20dels%20c&#243;rners%20en%20quatre%20equips%20de%20la%20lliga%20BBVA.zip\ANALISI%20A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c-bibliotf\AppData\Local\Temp\Temp1_Estudi%20dels%20c&#243;rners%20en%20quatre%20equips%20de%20la%20lliga%20BBVA.zip\ANALISI%20AT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c-bibliotf\AppData\Local\Temp\Temp1_Estudi%20dels%20c&#243;rners%20en%20quatre%20equips%20de%20la%20lliga%20BBVA.zip\ANALISI%20FC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c-bibliotf\AppData\Local\Temp\Temp1_Estudi%20dels%20c&#243;rners%20en%20quatre%20equips%20de%20la%20lliga%20BBVA.zip\ANALISI%20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"/>
      <sheetName val="A favor"/>
      <sheetName val="En contra"/>
      <sheetName val="TOTAL"/>
    </sheetNames>
    <sheetDataSet>
      <sheetData sheetId="0">
        <row r="48">
          <cell r="O48">
            <v>6</v>
          </cell>
          <cell r="P48">
            <v>0</v>
          </cell>
          <cell r="Q48">
            <v>1</v>
          </cell>
          <cell r="R48">
            <v>0</v>
          </cell>
          <cell r="S48">
            <v>1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1</v>
          </cell>
          <cell r="Y48">
            <v>3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64">
          <cell r="O64">
            <v>0</v>
          </cell>
          <cell r="P64">
            <v>4</v>
          </cell>
          <cell r="Q64">
            <v>0</v>
          </cell>
          <cell r="R64">
            <v>0</v>
          </cell>
          <cell r="S64">
            <v>1</v>
          </cell>
          <cell r="T64">
            <v>2</v>
          </cell>
          <cell r="U64">
            <v>0</v>
          </cell>
          <cell r="V64">
            <v>0</v>
          </cell>
          <cell r="W64">
            <v>1</v>
          </cell>
          <cell r="X64">
            <v>0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81"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7</v>
          </cell>
          <cell r="T81">
            <v>2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</row>
        <row r="90">
          <cell r="O90">
            <v>0</v>
          </cell>
          <cell r="P90">
            <v>1</v>
          </cell>
          <cell r="Q90">
            <v>0</v>
          </cell>
          <cell r="R90">
            <v>0</v>
          </cell>
          <cell r="S90">
            <v>1</v>
          </cell>
          <cell r="T90">
            <v>1</v>
          </cell>
          <cell r="U90">
            <v>0</v>
          </cell>
          <cell r="V90">
            <v>0</v>
          </cell>
          <cell r="W90">
            <v>1</v>
          </cell>
          <cell r="X90">
            <v>0</v>
          </cell>
          <cell r="Y90">
            <v>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</row>
        <row r="107">
          <cell r="O107">
            <v>0</v>
          </cell>
          <cell r="P107">
            <v>3</v>
          </cell>
          <cell r="Q107">
            <v>1</v>
          </cell>
          <cell r="R107">
            <v>0</v>
          </cell>
          <cell r="S107">
            <v>4</v>
          </cell>
          <cell r="T107">
            <v>2</v>
          </cell>
          <cell r="U107">
            <v>0</v>
          </cell>
          <cell r="V107">
            <v>1</v>
          </cell>
          <cell r="W107">
            <v>0</v>
          </cell>
          <cell r="X107">
            <v>0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20"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2</v>
          </cell>
          <cell r="T120">
            <v>0</v>
          </cell>
          <cell r="U120">
            <v>0</v>
          </cell>
          <cell r="V120">
            <v>1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35">
          <cell r="O135">
            <v>1</v>
          </cell>
          <cell r="P135">
            <v>2</v>
          </cell>
          <cell r="Q135">
            <v>0</v>
          </cell>
          <cell r="R135">
            <v>0</v>
          </cell>
          <cell r="S135">
            <v>4</v>
          </cell>
          <cell r="T135">
            <v>4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54">
          <cell r="O154">
            <v>2</v>
          </cell>
          <cell r="P154">
            <v>3</v>
          </cell>
          <cell r="Q154">
            <v>0</v>
          </cell>
          <cell r="R154">
            <v>0</v>
          </cell>
          <cell r="S154">
            <v>1</v>
          </cell>
          <cell r="T154">
            <v>3</v>
          </cell>
          <cell r="U154">
            <v>1</v>
          </cell>
          <cell r="V154">
            <v>2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</row>
        <row r="166">
          <cell r="O166">
            <v>0</v>
          </cell>
          <cell r="P166">
            <v>2</v>
          </cell>
          <cell r="Q166">
            <v>1</v>
          </cell>
          <cell r="R166">
            <v>0</v>
          </cell>
          <cell r="S166">
            <v>3</v>
          </cell>
          <cell r="T166">
            <v>1</v>
          </cell>
          <cell r="U166">
            <v>0</v>
          </cell>
          <cell r="V166">
            <v>1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78">
          <cell r="O178">
            <v>2</v>
          </cell>
          <cell r="P178">
            <v>2</v>
          </cell>
          <cell r="Q178">
            <v>0</v>
          </cell>
          <cell r="R178">
            <v>0</v>
          </cell>
          <cell r="S178">
            <v>2</v>
          </cell>
          <cell r="T178">
            <v>1</v>
          </cell>
          <cell r="U178">
            <v>1</v>
          </cell>
          <cell r="V178">
            <v>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89">
          <cell r="O189">
            <v>3</v>
          </cell>
          <cell r="P189">
            <v>0</v>
          </cell>
          <cell r="Q189">
            <v>1</v>
          </cell>
          <cell r="R189">
            <v>0</v>
          </cell>
          <cell r="S189">
            <v>2</v>
          </cell>
          <cell r="T189">
            <v>2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9"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11">
          <cell r="O211">
            <v>2</v>
          </cell>
          <cell r="P211">
            <v>2</v>
          </cell>
          <cell r="Q211">
            <v>0</v>
          </cell>
          <cell r="R211">
            <v>0</v>
          </cell>
          <cell r="S211">
            <v>2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</row>
        <row r="227"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36">
          <cell r="O236">
            <v>0</v>
          </cell>
          <cell r="P236">
            <v>1</v>
          </cell>
          <cell r="Q236">
            <v>1</v>
          </cell>
          <cell r="R236">
            <v>0</v>
          </cell>
          <cell r="S236">
            <v>1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</row>
        <row r="249">
          <cell r="O249">
            <v>1</v>
          </cell>
          <cell r="P249">
            <v>0</v>
          </cell>
          <cell r="Q249">
            <v>1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66">
          <cell r="O266">
            <v>1</v>
          </cell>
          <cell r="P266">
            <v>3</v>
          </cell>
          <cell r="Q266">
            <v>0</v>
          </cell>
          <cell r="R266">
            <v>0</v>
          </cell>
          <cell r="S266">
            <v>4</v>
          </cell>
          <cell r="T266">
            <v>1</v>
          </cell>
          <cell r="U266">
            <v>0</v>
          </cell>
          <cell r="V266">
            <v>0</v>
          </cell>
          <cell r="W266">
            <v>0</v>
          </cell>
          <cell r="X266">
            <v>1</v>
          </cell>
          <cell r="Y266">
            <v>1</v>
          </cell>
          <cell r="Z266">
            <v>1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</sheetData>
      <sheetData sheetId="1"/>
      <sheetData sheetId="2"/>
      <sheetData sheetId="3">
        <row r="2">
          <cell r="B2">
            <v>100</v>
          </cell>
          <cell r="D2">
            <v>89</v>
          </cell>
        </row>
        <row r="4">
          <cell r="B4">
            <v>14</v>
          </cell>
          <cell r="C4">
            <v>0.14000000000000001</v>
          </cell>
          <cell r="D4">
            <v>20</v>
          </cell>
          <cell r="E4">
            <v>0.2247191011235955</v>
          </cell>
        </row>
        <row r="5">
          <cell r="B5">
            <v>86</v>
          </cell>
          <cell r="C5">
            <v>0.86</v>
          </cell>
          <cell r="D5">
            <v>69</v>
          </cell>
          <cell r="E5">
            <v>0.7752808988764045</v>
          </cell>
        </row>
        <row r="7">
          <cell r="B7">
            <v>4</v>
          </cell>
          <cell r="C7">
            <v>4.49438202247191E-2</v>
          </cell>
          <cell r="D7">
            <v>6</v>
          </cell>
          <cell r="E7">
            <v>8.3333333333333329E-2</v>
          </cell>
        </row>
        <row r="8">
          <cell r="B8">
            <v>85</v>
          </cell>
          <cell r="C8">
            <v>0.9550561797752809</v>
          </cell>
          <cell r="D8">
            <v>66</v>
          </cell>
          <cell r="E8">
            <v>0.91666666666666663</v>
          </cell>
        </row>
        <row r="10">
          <cell r="B10">
            <v>13</v>
          </cell>
          <cell r="C10">
            <v>0.14942528735632185</v>
          </cell>
          <cell r="D10">
            <v>10</v>
          </cell>
          <cell r="E10">
            <v>0.1388888888888889</v>
          </cell>
        </row>
        <row r="11">
          <cell r="B11">
            <v>18</v>
          </cell>
          <cell r="C11">
            <v>0.20689655172413793</v>
          </cell>
          <cell r="D11">
            <v>8</v>
          </cell>
          <cell r="E11">
            <v>0.1111111111111111</v>
          </cell>
        </row>
        <row r="12">
          <cell r="B12">
            <v>4</v>
          </cell>
          <cell r="C12">
            <v>4.5977011494252873E-2</v>
          </cell>
          <cell r="D12">
            <v>4</v>
          </cell>
          <cell r="E12">
            <v>5.5555555555555552E-2</v>
          </cell>
        </row>
        <row r="13">
          <cell r="B13">
            <v>1</v>
          </cell>
          <cell r="C13">
            <v>1.1494252873563218E-2</v>
          </cell>
          <cell r="D13">
            <v>1</v>
          </cell>
          <cell r="E13">
            <v>1.3888888888888888E-2</v>
          </cell>
        </row>
        <row r="14">
          <cell r="B14">
            <v>23</v>
          </cell>
          <cell r="C14">
            <v>0.26436781609195403</v>
          </cell>
          <cell r="D14">
            <v>20</v>
          </cell>
          <cell r="E14">
            <v>0.27777777777777779</v>
          </cell>
        </row>
        <row r="15">
          <cell r="B15">
            <v>13</v>
          </cell>
          <cell r="C15">
            <v>0.14942528735632185</v>
          </cell>
          <cell r="D15">
            <v>13</v>
          </cell>
          <cell r="E15">
            <v>0.18055555555555555</v>
          </cell>
        </row>
        <row r="16">
          <cell r="B16">
            <v>1</v>
          </cell>
          <cell r="C16">
            <v>1.1494252873563218E-2</v>
          </cell>
          <cell r="D16">
            <v>2</v>
          </cell>
          <cell r="E16">
            <v>2.7777777777777776E-2</v>
          </cell>
        </row>
        <row r="17">
          <cell r="B17">
            <v>5</v>
          </cell>
          <cell r="C17">
            <v>5.7471264367816091E-2</v>
          </cell>
          <cell r="D17">
            <v>4</v>
          </cell>
          <cell r="E17">
            <v>5.5555555555555552E-2</v>
          </cell>
        </row>
        <row r="18">
          <cell r="B18">
            <v>1</v>
          </cell>
          <cell r="C18">
            <v>1.1494252873563218E-2</v>
          </cell>
          <cell r="D18">
            <v>1</v>
          </cell>
          <cell r="E18">
            <v>1.3888888888888888E-2</v>
          </cell>
        </row>
        <row r="19">
          <cell r="B19">
            <v>2</v>
          </cell>
          <cell r="C19">
            <v>2.2988505747126436E-2</v>
          </cell>
          <cell r="D19">
            <v>1</v>
          </cell>
          <cell r="E19">
            <v>1.3888888888888888E-2</v>
          </cell>
        </row>
        <row r="20">
          <cell r="B20">
            <v>4</v>
          </cell>
          <cell r="C20">
            <v>4.5977011494252873E-2</v>
          </cell>
          <cell r="D20">
            <v>7</v>
          </cell>
          <cell r="E20">
            <v>9.7222222222222224E-2</v>
          </cell>
        </row>
        <row r="21">
          <cell r="B21">
            <v>2</v>
          </cell>
          <cell r="C21">
            <v>2.2988505747126436E-2</v>
          </cell>
          <cell r="D21">
            <v>1</v>
          </cell>
          <cell r="E21">
            <v>1.3888888888888888E-2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1">
          <cell r="B31">
            <v>30</v>
          </cell>
          <cell r="C31">
            <v>0.34482758620689657</v>
          </cell>
          <cell r="D31">
            <v>21</v>
          </cell>
          <cell r="E31">
            <v>0.29166666666666669</v>
          </cell>
        </row>
        <row r="32">
          <cell r="B32">
            <v>57</v>
          </cell>
          <cell r="C32">
            <v>0.65517241379310343</v>
          </cell>
          <cell r="D32">
            <v>51</v>
          </cell>
          <cell r="E32">
            <v>0.70833333333333337</v>
          </cell>
        </row>
        <row r="34">
          <cell r="B34">
            <v>3</v>
          </cell>
          <cell r="C34">
            <v>0.1</v>
          </cell>
          <cell r="D34">
            <v>2</v>
          </cell>
          <cell r="E34">
            <v>9.5238095238095233E-2</v>
          </cell>
        </row>
        <row r="35">
          <cell r="B35">
            <v>8</v>
          </cell>
          <cell r="C35">
            <v>0.26666666666666666</v>
          </cell>
          <cell r="D35">
            <v>5</v>
          </cell>
          <cell r="E35">
            <v>0.23809523809523808</v>
          </cell>
        </row>
        <row r="37">
          <cell r="B37">
            <v>3</v>
          </cell>
          <cell r="C37">
            <v>0.03</v>
          </cell>
          <cell r="D37">
            <v>2</v>
          </cell>
          <cell r="E37">
            <v>2.247191011235955E-2</v>
          </cell>
        </row>
        <row r="40">
          <cell r="C40">
            <v>2.2471904754638672E-2</v>
          </cell>
          <cell r="D40">
            <v>2.2471904754638672E-2</v>
          </cell>
          <cell r="E40">
            <v>2.2471904754638672E-2</v>
          </cell>
        </row>
        <row r="41">
          <cell r="C41">
            <v>2.2471904754638672E-2</v>
          </cell>
          <cell r="D41">
            <v>1</v>
          </cell>
          <cell r="E41">
            <v>0.5</v>
          </cell>
        </row>
        <row r="42">
          <cell r="C42">
            <v>0.5</v>
          </cell>
          <cell r="D42">
            <v>1</v>
          </cell>
          <cell r="E42">
            <v>0.5</v>
          </cell>
        </row>
        <row r="43">
          <cell r="B43">
            <v>2</v>
          </cell>
          <cell r="C43">
            <v>0.66666666666666663</v>
          </cell>
          <cell r="D43">
            <v>0.66666650772094727</v>
          </cell>
          <cell r="E43">
            <v>0.66666650772094727</v>
          </cell>
        </row>
        <row r="44">
          <cell r="C44">
            <v>0.66666650772094727</v>
          </cell>
          <cell r="D44">
            <v>0.66666650772094727</v>
          </cell>
          <cell r="E44">
            <v>0.66666650772094727</v>
          </cell>
        </row>
        <row r="45">
          <cell r="C45">
            <v>0.66666650772094727</v>
          </cell>
          <cell r="D45">
            <v>0.66666650772094727</v>
          </cell>
          <cell r="E45">
            <v>0.66666650772094727</v>
          </cell>
        </row>
        <row r="46">
          <cell r="C46">
            <v>0.66666650772094727</v>
          </cell>
          <cell r="D46">
            <v>0.66666650772094727</v>
          </cell>
          <cell r="E46">
            <v>0.66666650772094727</v>
          </cell>
        </row>
        <row r="48">
          <cell r="B48">
            <v>8</v>
          </cell>
          <cell r="C48">
            <v>0.08</v>
          </cell>
          <cell r="D48">
            <v>5</v>
          </cell>
          <cell r="E48">
            <v>5.6179775280898875E-2</v>
          </cell>
        </row>
        <row r="51">
          <cell r="B51">
            <v>1</v>
          </cell>
          <cell r="C51">
            <v>0.125</v>
          </cell>
        </row>
        <row r="52">
          <cell r="C52">
            <v>0.125</v>
          </cell>
        </row>
        <row r="53">
          <cell r="C53">
            <v>0.125</v>
          </cell>
          <cell r="E53">
            <v>0.125</v>
          </cell>
        </row>
        <row r="54">
          <cell r="B54">
            <v>3</v>
          </cell>
          <cell r="C54">
            <v>0.375</v>
          </cell>
          <cell r="D54">
            <v>1</v>
          </cell>
          <cell r="E54">
            <v>0.2</v>
          </cell>
        </row>
        <row r="55">
          <cell r="B55">
            <v>1</v>
          </cell>
          <cell r="C55">
            <v>0.125</v>
          </cell>
          <cell r="D55">
            <v>1</v>
          </cell>
          <cell r="E55">
            <v>0.2</v>
          </cell>
        </row>
        <row r="56">
          <cell r="B56">
            <v>1</v>
          </cell>
          <cell r="C56">
            <v>0.125</v>
          </cell>
          <cell r="D56">
            <v>2</v>
          </cell>
          <cell r="E56">
            <v>0.4</v>
          </cell>
        </row>
        <row r="57">
          <cell r="B57">
            <v>2</v>
          </cell>
          <cell r="C57">
            <v>0.25</v>
          </cell>
          <cell r="D57">
            <v>1</v>
          </cell>
          <cell r="E57">
            <v>0.2</v>
          </cell>
        </row>
        <row r="58">
          <cell r="C58">
            <v>0.19999992847442627</v>
          </cell>
          <cell r="E58">
            <v>0.19999992847442627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A favor"/>
      <sheetName val="En contra"/>
      <sheetName val="TOTAL"/>
    </sheetNames>
    <sheetDataSet>
      <sheetData sheetId="0"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</v>
          </cell>
          <cell r="AD41">
            <v>0</v>
          </cell>
          <cell r="AE41">
            <v>0</v>
          </cell>
          <cell r="AF41">
            <v>1</v>
          </cell>
          <cell r="AG41">
            <v>0</v>
          </cell>
          <cell r="AH41">
            <v>0</v>
          </cell>
        </row>
        <row r="49"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9">
          <cell r="O59">
            <v>2</v>
          </cell>
          <cell r="P59">
            <v>1</v>
          </cell>
          <cell r="Q59">
            <v>2</v>
          </cell>
          <cell r="R59">
            <v>0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8">
          <cell r="O68">
            <v>2</v>
          </cell>
          <cell r="P68">
            <v>0</v>
          </cell>
          <cell r="Q68">
            <v>0</v>
          </cell>
          <cell r="R68">
            <v>0</v>
          </cell>
          <cell r="S68">
            <v>2</v>
          </cell>
          <cell r="T68">
            <v>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87">
          <cell r="O87">
            <v>1</v>
          </cell>
          <cell r="P87">
            <v>1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1</v>
          </cell>
          <cell r="W87">
            <v>0</v>
          </cell>
          <cell r="X87">
            <v>0</v>
          </cell>
          <cell r="Y87">
            <v>3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</row>
        <row r="101">
          <cell r="O101">
            <v>3</v>
          </cell>
          <cell r="P101">
            <v>0</v>
          </cell>
          <cell r="Q101">
            <v>0</v>
          </cell>
          <cell r="R101">
            <v>0</v>
          </cell>
          <cell r="S101">
            <v>4</v>
          </cell>
          <cell r="T101">
            <v>2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11">
          <cell r="O111">
            <v>0</v>
          </cell>
          <cell r="P111">
            <v>0</v>
          </cell>
          <cell r="Q111">
            <v>1</v>
          </cell>
          <cell r="R111">
            <v>0</v>
          </cell>
          <cell r="S111">
            <v>3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20"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2</v>
          </cell>
          <cell r="T120">
            <v>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31"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2</v>
          </cell>
          <cell r="T131">
            <v>4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42"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2</v>
          </cell>
          <cell r="T142">
            <v>2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59">
          <cell r="O159">
            <v>2</v>
          </cell>
          <cell r="P159">
            <v>1</v>
          </cell>
          <cell r="Q159">
            <v>1</v>
          </cell>
          <cell r="R159">
            <v>0</v>
          </cell>
          <cell r="S159">
            <v>4</v>
          </cell>
          <cell r="T159">
            <v>2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1</v>
          </cell>
          <cell r="AG159">
            <v>0</v>
          </cell>
          <cell r="AH159">
            <v>0</v>
          </cell>
        </row>
        <row r="179">
          <cell r="O179">
            <v>0</v>
          </cell>
          <cell r="P179">
            <v>1</v>
          </cell>
          <cell r="Q179">
            <v>0</v>
          </cell>
          <cell r="R179">
            <v>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2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93">
          <cell r="O193">
            <v>3</v>
          </cell>
          <cell r="P193">
            <v>1</v>
          </cell>
          <cell r="Q193">
            <v>1</v>
          </cell>
          <cell r="R193">
            <v>0</v>
          </cell>
          <cell r="S193">
            <v>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210">
          <cell r="O210">
            <v>4</v>
          </cell>
          <cell r="P210">
            <v>2</v>
          </cell>
          <cell r="Q210">
            <v>2</v>
          </cell>
          <cell r="R210">
            <v>0</v>
          </cell>
          <cell r="S210">
            <v>2</v>
          </cell>
          <cell r="T210">
            <v>1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2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21">
          <cell r="O221">
            <v>1</v>
          </cell>
          <cell r="P221">
            <v>1</v>
          </cell>
          <cell r="Q221">
            <v>0</v>
          </cell>
          <cell r="R221">
            <v>0</v>
          </cell>
          <cell r="S221">
            <v>1</v>
          </cell>
          <cell r="T221">
            <v>1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</sheetData>
      <sheetData sheetId="1"/>
      <sheetData sheetId="2"/>
      <sheetData sheetId="3">
        <row r="2">
          <cell r="B2">
            <v>95</v>
          </cell>
          <cell r="D2">
            <v>65</v>
          </cell>
        </row>
        <row r="4">
          <cell r="B4">
            <v>12</v>
          </cell>
          <cell r="C4">
            <v>0.12631578947368421</v>
          </cell>
          <cell r="D4">
            <v>13</v>
          </cell>
          <cell r="E4">
            <v>0.2</v>
          </cell>
        </row>
        <row r="5">
          <cell r="B5">
            <v>83</v>
          </cell>
          <cell r="C5">
            <v>0.87368421052631584</v>
          </cell>
          <cell r="D5">
            <v>52</v>
          </cell>
          <cell r="E5">
            <v>0.8</v>
          </cell>
        </row>
        <row r="7">
          <cell r="B7">
            <v>5</v>
          </cell>
          <cell r="C7">
            <v>5.9523809523809521E-2</v>
          </cell>
          <cell r="D7">
            <v>1</v>
          </cell>
          <cell r="E7">
            <v>1.8518518518518517E-2</v>
          </cell>
        </row>
        <row r="8">
          <cell r="B8">
            <v>79</v>
          </cell>
          <cell r="C8">
            <v>0.94047619047619047</v>
          </cell>
          <cell r="D8">
            <v>53</v>
          </cell>
          <cell r="E8">
            <v>0.98148148148148151</v>
          </cell>
        </row>
        <row r="10">
          <cell r="B10">
            <v>17</v>
          </cell>
          <cell r="C10">
            <v>0.20238095238095238</v>
          </cell>
          <cell r="D10">
            <v>7</v>
          </cell>
          <cell r="E10">
            <v>0.12962962962962962</v>
          </cell>
        </row>
        <row r="11">
          <cell r="B11">
            <v>11</v>
          </cell>
          <cell r="C11">
            <v>0.13095238095238096</v>
          </cell>
          <cell r="D11">
            <v>6</v>
          </cell>
          <cell r="E11">
            <v>0.1111111111111111</v>
          </cell>
        </row>
        <row r="12">
          <cell r="B12">
            <v>5</v>
          </cell>
          <cell r="C12">
            <v>5.9523809523809521E-2</v>
          </cell>
          <cell r="D12">
            <v>2</v>
          </cell>
          <cell r="E12">
            <v>3.7037037037037035E-2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1.8518518518518517E-2</v>
          </cell>
        </row>
        <row r="14">
          <cell r="B14">
            <v>29</v>
          </cell>
          <cell r="C14">
            <v>0.34523809523809523</v>
          </cell>
          <cell r="D14">
            <v>18</v>
          </cell>
          <cell r="E14">
            <v>0.33333333333333331</v>
          </cell>
        </row>
        <row r="15">
          <cell r="B15">
            <v>14</v>
          </cell>
          <cell r="C15">
            <v>0.16666666666666666</v>
          </cell>
          <cell r="D15">
            <v>9</v>
          </cell>
          <cell r="E15">
            <v>0.16666666666666666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1.8518518518518517E-2</v>
          </cell>
        </row>
        <row r="17">
          <cell r="B17">
            <v>3</v>
          </cell>
          <cell r="C17">
            <v>3.5714285714285712E-2</v>
          </cell>
          <cell r="D17">
            <v>1</v>
          </cell>
          <cell r="E17">
            <v>1.8518518518518517E-2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5</v>
          </cell>
          <cell r="C20">
            <v>5.9523809523809521E-2</v>
          </cell>
          <cell r="D20">
            <v>5</v>
          </cell>
          <cell r="E20">
            <v>9.2592592592592587E-2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1.8518518518518517E-2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1</v>
          </cell>
          <cell r="E24">
            <v>1.8518518518518517E-2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3.7037037037037035E-2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1">
          <cell r="B31">
            <v>31</v>
          </cell>
          <cell r="C31">
            <v>0.36904761904761907</v>
          </cell>
          <cell r="D31">
            <v>19</v>
          </cell>
          <cell r="E31">
            <v>0.35185185185185186</v>
          </cell>
        </row>
        <row r="32">
          <cell r="B32">
            <v>53</v>
          </cell>
          <cell r="C32">
            <v>0.63095238095238093</v>
          </cell>
          <cell r="D32">
            <v>35</v>
          </cell>
          <cell r="E32">
            <v>0.64814814814814814</v>
          </cell>
        </row>
        <row r="34">
          <cell r="B34">
            <v>2</v>
          </cell>
          <cell r="C34">
            <v>6.4516129032258063E-2</v>
          </cell>
          <cell r="D34">
            <v>1</v>
          </cell>
          <cell r="E34">
            <v>5.2631578947368418E-2</v>
          </cell>
        </row>
        <row r="35">
          <cell r="B35">
            <v>8</v>
          </cell>
          <cell r="C35">
            <v>0.25806451612903225</v>
          </cell>
          <cell r="D35">
            <v>2</v>
          </cell>
          <cell r="E35">
            <v>0.10526315789473684</v>
          </cell>
        </row>
        <row r="37">
          <cell r="B37">
            <v>2</v>
          </cell>
          <cell r="C37">
            <v>2.1052631578947368E-2</v>
          </cell>
          <cell r="D37">
            <v>1</v>
          </cell>
          <cell r="E37">
            <v>1.5384615384615385E-2</v>
          </cell>
        </row>
        <row r="40">
          <cell r="C40">
            <v>1.538461446762085E-2</v>
          </cell>
          <cell r="D40">
            <v>1</v>
          </cell>
          <cell r="E40">
            <v>1</v>
          </cell>
        </row>
        <row r="41">
          <cell r="B41">
            <v>1</v>
          </cell>
          <cell r="C41">
            <v>0.5</v>
          </cell>
          <cell r="D41">
            <v>0.5</v>
          </cell>
          <cell r="E41">
            <v>0.5</v>
          </cell>
        </row>
        <row r="42">
          <cell r="C42">
            <v>0.5</v>
          </cell>
          <cell r="D42">
            <v>0.5</v>
          </cell>
          <cell r="E42">
            <v>0.5</v>
          </cell>
        </row>
        <row r="43">
          <cell r="B43">
            <v>1</v>
          </cell>
          <cell r="C43">
            <v>0.5</v>
          </cell>
          <cell r="D43">
            <v>0.5</v>
          </cell>
          <cell r="E43">
            <v>0.5</v>
          </cell>
        </row>
        <row r="44">
          <cell r="C44">
            <v>0.5</v>
          </cell>
          <cell r="D44">
            <v>0.5</v>
          </cell>
          <cell r="E44">
            <v>0.5</v>
          </cell>
        </row>
        <row r="45">
          <cell r="C45">
            <v>0.5</v>
          </cell>
          <cell r="D45">
            <v>0.5</v>
          </cell>
          <cell r="E45">
            <v>0.5</v>
          </cell>
        </row>
        <row r="46">
          <cell r="C46">
            <v>0.5</v>
          </cell>
          <cell r="D46">
            <v>0.5</v>
          </cell>
          <cell r="E46">
            <v>0.5</v>
          </cell>
        </row>
        <row r="48">
          <cell r="B48">
            <v>8</v>
          </cell>
          <cell r="C48">
            <v>8.4210526315789472E-2</v>
          </cell>
          <cell r="D48">
            <v>2</v>
          </cell>
          <cell r="E48">
            <v>3.0769230769230771E-2</v>
          </cell>
        </row>
        <row r="51">
          <cell r="B51">
            <v>1</v>
          </cell>
          <cell r="C51">
            <v>0.125</v>
          </cell>
        </row>
        <row r="52">
          <cell r="C52">
            <v>0.125</v>
          </cell>
        </row>
        <row r="53">
          <cell r="B53">
            <v>1</v>
          </cell>
          <cell r="C53">
            <v>0.125</v>
          </cell>
        </row>
        <row r="54">
          <cell r="B54">
            <v>3</v>
          </cell>
          <cell r="C54">
            <v>0.375</v>
          </cell>
          <cell r="D54">
            <v>1</v>
          </cell>
          <cell r="E54">
            <v>0.5</v>
          </cell>
        </row>
        <row r="55">
          <cell r="B55">
            <v>3</v>
          </cell>
          <cell r="C55">
            <v>0.375</v>
          </cell>
          <cell r="D55">
            <v>1</v>
          </cell>
          <cell r="E55">
            <v>0.5</v>
          </cell>
        </row>
        <row r="56">
          <cell r="C56">
            <v>0.5</v>
          </cell>
          <cell r="E56">
            <v>0.5</v>
          </cell>
        </row>
        <row r="57">
          <cell r="C57">
            <v>0.5</v>
          </cell>
          <cell r="E57">
            <v>0.5</v>
          </cell>
        </row>
        <row r="58">
          <cell r="C58">
            <v>0.5</v>
          </cell>
          <cell r="E58">
            <v>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B"/>
      <sheetName val="A favor"/>
      <sheetName val="En contra"/>
      <sheetName val="TOTAL"/>
    </sheetNames>
    <sheetDataSet>
      <sheetData sheetId="0">
        <row r="55">
          <cell r="O55">
            <v>0</v>
          </cell>
          <cell r="P55">
            <v>2</v>
          </cell>
          <cell r="Q55">
            <v>0</v>
          </cell>
          <cell r="R55">
            <v>0</v>
          </cell>
          <cell r="S55">
            <v>1</v>
          </cell>
          <cell r="T55">
            <v>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</v>
          </cell>
          <cell r="AG55">
            <v>0</v>
          </cell>
          <cell r="AH55">
            <v>0</v>
          </cell>
        </row>
        <row r="73">
          <cell r="O73">
            <v>2</v>
          </cell>
          <cell r="P73">
            <v>0</v>
          </cell>
          <cell r="Q73">
            <v>1</v>
          </cell>
          <cell r="R73">
            <v>1</v>
          </cell>
          <cell r="S73">
            <v>1</v>
          </cell>
          <cell r="T73">
            <v>0</v>
          </cell>
          <cell r="U73">
            <v>0</v>
          </cell>
          <cell r="V73">
            <v>1</v>
          </cell>
          <cell r="W73">
            <v>1</v>
          </cell>
          <cell r="X73">
            <v>0</v>
          </cell>
          <cell r="Y73">
            <v>3</v>
          </cell>
          <cell r="Z73">
            <v>0</v>
          </cell>
          <cell r="AA73">
            <v>1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</row>
        <row r="83"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1</v>
          </cell>
          <cell r="T83">
            <v>2</v>
          </cell>
          <cell r="U83">
            <v>0</v>
          </cell>
          <cell r="V83">
            <v>1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  <row r="102">
          <cell r="O102">
            <v>1</v>
          </cell>
          <cell r="P102">
            <v>4</v>
          </cell>
          <cell r="Q102">
            <v>3</v>
          </cell>
          <cell r="R102">
            <v>0</v>
          </cell>
          <cell r="S102">
            <v>2</v>
          </cell>
          <cell r="T102">
            <v>0</v>
          </cell>
          <cell r="U102">
            <v>1</v>
          </cell>
          <cell r="V102">
            <v>1</v>
          </cell>
          <cell r="W102">
            <v>0</v>
          </cell>
          <cell r="X102">
            <v>1</v>
          </cell>
          <cell r="Y102">
            <v>4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22">
          <cell r="O122">
            <v>2</v>
          </cell>
          <cell r="P122">
            <v>3</v>
          </cell>
          <cell r="Q122">
            <v>1</v>
          </cell>
          <cell r="R122">
            <v>0</v>
          </cell>
          <cell r="S122">
            <v>3</v>
          </cell>
          <cell r="T122">
            <v>1</v>
          </cell>
          <cell r="U122">
            <v>0</v>
          </cell>
          <cell r="V122">
            <v>1</v>
          </cell>
          <cell r="W122">
            <v>0</v>
          </cell>
          <cell r="X122">
            <v>0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33">
          <cell r="O133">
            <v>0</v>
          </cell>
          <cell r="P133">
            <v>0</v>
          </cell>
          <cell r="Q133">
            <v>1</v>
          </cell>
          <cell r="R133">
            <v>0</v>
          </cell>
          <cell r="S133">
            <v>3</v>
          </cell>
          <cell r="T133">
            <v>0</v>
          </cell>
          <cell r="U133">
            <v>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44">
          <cell r="O144">
            <v>1</v>
          </cell>
          <cell r="P144">
            <v>2</v>
          </cell>
          <cell r="Q144">
            <v>1</v>
          </cell>
          <cell r="R144">
            <v>0</v>
          </cell>
          <cell r="S144">
            <v>1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56">
          <cell r="O156">
            <v>3</v>
          </cell>
          <cell r="P156">
            <v>2</v>
          </cell>
          <cell r="Q156">
            <v>0</v>
          </cell>
          <cell r="R156">
            <v>0</v>
          </cell>
          <cell r="S156">
            <v>1</v>
          </cell>
          <cell r="T156">
            <v>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72">
          <cell r="O172">
            <v>0</v>
          </cell>
          <cell r="P172">
            <v>3</v>
          </cell>
          <cell r="Q172">
            <v>0</v>
          </cell>
          <cell r="R172">
            <v>1</v>
          </cell>
          <cell r="S172">
            <v>2</v>
          </cell>
          <cell r="T172">
            <v>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85">
          <cell r="O185">
            <v>0</v>
          </cell>
          <cell r="P185">
            <v>1</v>
          </cell>
          <cell r="Q185">
            <v>1</v>
          </cell>
          <cell r="R185">
            <v>0</v>
          </cell>
          <cell r="S185">
            <v>1</v>
          </cell>
          <cell r="T185">
            <v>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2</v>
          </cell>
          <cell r="Z185">
            <v>0</v>
          </cell>
          <cell r="AA185">
            <v>1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94">
          <cell r="O194">
            <v>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205">
          <cell r="O205">
            <v>0</v>
          </cell>
          <cell r="P205">
            <v>1</v>
          </cell>
          <cell r="Q205">
            <v>0</v>
          </cell>
          <cell r="R205">
            <v>1</v>
          </cell>
          <cell r="S205">
            <v>2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13"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</v>
          </cell>
          <cell r="T213">
            <v>0</v>
          </cell>
          <cell r="U213">
            <v>1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21">
          <cell r="O221">
            <v>1</v>
          </cell>
          <cell r="P221">
            <v>1</v>
          </cell>
          <cell r="Q221">
            <v>0</v>
          </cell>
          <cell r="R221">
            <v>0</v>
          </cell>
          <cell r="S221">
            <v>1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40">
          <cell r="O240">
            <v>4</v>
          </cell>
          <cell r="P240">
            <v>3</v>
          </cell>
          <cell r="Q240">
            <v>0</v>
          </cell>
          <cell r="R240">
            <v>0</v>
          </cell>
          <cell r="S240">
            <v>4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2</v>
          </cell>
          <cell r="Z240">
            <v>0</v>
          </cell>
          <cell r="AA240">
            <v>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50">
          <cell r="O250">
            <v>0</v>
          </cell>
          <cell r="P250">
            <v>1</v>
          </cell>
          <cell r="Q250">
            <v>0</v>
          </cell>
          <cell r="R250">
            <v>0</v>
          </cell>
          <cell r="S250">
            <v>3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</sheetData>
      <sheetData sheetId="1"/>
      <sheetData sheetId="2"/>
      <sheetData sheetId="3">
        <row r="2">
          <cell r="B2">
            <v>117</v>
          </cell>
          <cell r="D2">
            <v>67</v>
          </cell>
        </row>
        <row r="4">
          <cell r="B4">
            <v>39</v>
          </cell>
          <cell r="C4">
            <v>0.33333333333333331</v>
          </cell>
          <cell r="D4">
            <v>12</v>
          </cell>
          <cell r="E4">
            <v>0.17910447761194029</v>
          </cell>
        </row>
        <row r="5">
          <cell r="B5">
            <v>78</v>
          </cell>
          <cell r="C5">
            <v>0.66666666666666663</v>
          </cell>
          <cell r="D5">
            <v>55</v>
          </cell>
          <cell r="E5">
            <v>0.82089552238805974</v>
          </cell>
        </row>
        <row r="7">
          <cell r="B7">
            <v>7</v>
          </cell>
          <cell r="C7">
            <v>8.3333333333333329E-2</v>
          </cell>
          <cell r="D7">
            <v>7</v>
          </cell>
          <cell r="E7">
            <v>0.1206896551724138</v>
          </cell>
        </row>
        <row r="8">
          <cell r="B8">
            <v>77</v>
          </cell>
          <cell r="C8">
            <v>0.91666666666666663</v>
          </cell>
          <cell r="D8">
            <v>51</v>
          </cell>
          <cell r="E8">
            <v>0.87931034482758619</v>
          </cell>
        </row>
        <row r="10">
          <cell r="B10">
            <v>13</v>
          </cell>
          <cell r="C10">
            <v>0.15476190476190477</v>
          </cell>
          <cell r="D10">
            <v>4</v>
          </cell>
          <cell r="E10">
            <v>7.0175438596491224E-2</v>
          </cell>
        </row>
        <row r="11">
          <cell r="B11">
            <v>16</v>
          </cell>
          <cell r="C11">
            <v>0.19047619047619047</v>
          </cell>
          <cell r="D11">
            <v>11</v>
          </cell>
          <cell r="E11">
            <v>0.19298245614035087</v>
          </cell>
        </row>
        <row r="12">
          <cell r="B12">
            <v>1</v>
          </cell>
          <cell r="C12">
            <v>1.1904761904761904E-2</v>
          </cell>
          <cell r="D12">
            <v>4</v>
          </cell>
          <cell r="E12">
            <v>7.0175438596491224E-2</v>
          </cell>
        </row>
        <row r="13">
          <cell r="B13">
            <v>1</v>
          </cell>
          <cell r="C13">
            <v>1.1904761904761904E-2</v>
          </cell>
          <cell r="D13">
            <v>3</v>
          </cell>
          <cell r="E13">
            <v>5.2631578947368418E-2</v>
          </cell>
        </row>
        <row r="14">
          <cell r="B14">
            <v>25</v>
          </cell>
          <cell r="C14">
            <v>0.29761904761904762</v>
          </cell>
          <cell r="D14">
            <v>16</v>
          </cell>
          <cell r="E14">
            <v>0.2807017543859649</v>
          </cell>
        </row>
        <row r="15">
          <cell r="B15">
            <v>8</v>
          </cell>
          <cell r="C15">
            <v>9.5238095238095233E-2</v>
          </cell>
          <cell r="D15">
            <v>4</v>
          </cell>
          <cell r="E15">
            <v>7.0175438596491224E-2</v>
          </cell>
        </row>
        <row r="16">
          <cell r="B16">
            <v>1</v>
          </cell>
          <cell r="C16">
            <v>1.1904761904761904E-2</v>
          </cell>
          <cell r="D16">
            <v>3</v>
          </cell>
          <cell r="E16">
            <v>5.2631578947368418E-2</v>
          </cell>
        </row>
        <row r="17">
          <cell r="B17">
            <v>2</v>
          </cell>
          <cell r="C17">
            <v>2.3809523809523808E-2</v>
          </cell>
          <cell r="D17">
            <v>3</v>
          </cell>
          <cell r="E17">
            <v>5.2631578947368418E-2</v>
          </cell>
        </row>
        <row r="18">
          <cell r="B18">
            <v>1</v>
          </cell>
          <cell r="C18">
            <v>1.1904761904761904E-2</v>
          </cell>
          <cell r="D18">
            <v>1</v>
          </cell>
          <cell r="E18">
            <v>1.7543859649122806E-2</v>
          </cell>
        </row>
        <row r="19">
          <cell r="B19">
            <v>1</v>
          </cell>
          <cell r="C19">
            <v>1.1904761904761904E-2</v>
          </cell>
          <cell r="D19">
            <v>1</v>
          </cell>
          <cell r="E19">
            <v>1.7543859649122806E-2</v>
          </cell>
        </row>
        <row r="20">
          <cell r="B20">
            <v>9</v>
          </cell>
          <cell r="C20">
            <v>0.10714285714285714</v>
          </cell>
          <cell r="D20">
            <v>6</v>
          </cell>
          <cell r="E20">
            <v>0.10526315789473684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3</v>
          </cell>
          <cell r="C22">
            <v>3.5714285714285712E-2</v>
          </cell>
          <cell r="D22">
            <v>1</v>
          </cell>
          <cell r="E22">
            <v>1.7543859649122806E-2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1</v>
          </cell>
          <cell r="C24">
            <v>1.1904761904761904E-2</v>
          </cell>
          <cell r="D24">
            <v>0</v>
          </cell>
          <cell r="E24">
            <v>0</v>
          </cell>
        </row>
        <row r="25">
          <cell r="B25">
            <v>1</v>
          </cell>
          <cell r="C25">
            <v>1.1904761904761904E-2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1</v>
          </cell>
          <cell r="C27">
            <v>1.1904761904761904E-2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1">
          <cell r="B31">
            <v>28</v>
          </cell>
          <cell r="C31">
            <v>0.33333333333333331</v>
          </cell>
          <cell r="D31">
            <v>22</v>
          </cell>
          <cell r="E31">
            <v>0.37931034482758619</v>
          </cell>
        </row>
        <row r="32">
          <cell r="B32">
            <v>56</v>
          </cell>
          <cell r="C32">
            <v>0.66666666666666663</v>
          </cell>
          <cell r="D32">
            <v>36</v>
          </cell>
          <cell r="E32">
            <v>0.62068965517241381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2</v>
          </cell>
          <cell r="C35">
            <v>7.1428571428571425E-2</v>
          </cell>
          <cell r="D35">
            <v>3</v>
          </cell>
          <cell r="E35">
            <v>0.13636363636363635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8">
          <cell r="B48">
            <v>2</v>
          </cell>
          <cell r="C48">
            <v>1.7094017094017096E-2</v>
          </cell>
          <cell r="D48">
            <v>3</v>
          </cell>
          <cell r="E48">
            <v>4.4776119402985072E-2</v>
          </cell>
        </row>
        <row r="51">
          <cell r="C51">
            <v>4.4776111841201782E-2</v>
          </cell>
          <cell r="D51">
            <v>2</v>
          </cell>
          <cell r="E51">
            <v>0.66666666666666663</v>
          </cell>
        </row>
        <row r="52">
          <cell r="C52">
            <v>0.66666650772094727</v>
          </cell>
        </row>
        <row r="53">
          <cell r="C53">
            <v>0.66666650772094727</v>
          </cell>
        </row>
        <row r="54">
          <cell r="C54">
            <v>0.66666650772094727</v>
          </cell>
          <cell r="D54">
            <v>1</v>
          </cell>
          <cell r="E54">
            <v>0.33333333333333331</v>
          </cell>
        </row>
        <row r="55">
          <cell r="C55">
            <v>0.33333325386047363</v>
          </cell>
          <cell r="E55">
            <v>0.33333325386047363</v>
          </cell>
        </row>
        <row r="56">
          <cell r="B56">
            <v>1</v>
          </cell>
          <cell r="C56">
            <v>0.5</v>
          </cell>
          <cell r="E56">
            <v>0.5</v>
          </cell>
        </row>
        <row r="57">
          <cell r="C57">
            <v>0.5</v>
          </cell>
          <cell r="E57">
            <v>0.5</v>
          </cell>
        </row>
        <row r="58">
          <cell r="C58">
            <v>0.5</v>
          </cell>
          <cell r="E58">
            <v>0.5</v>
          </cell>
        </row>
        <row r="59">
          <cell r="C59">
            <v>0.5</v>
          </cell>
          <cell r="E59">
            <v>0.5</v>
          </cell>
        </row>
        <row r="60">
          <cell r="B60">
            <v>1</v>
          </cell>
          <cell r="C60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A"/>
      <sheetName val="A favor"/>
      <sheetName val="En contra"/>
      <sheetName val="TOTAL"/>
    </sheetNames>
    <sheetDataSet>
      <sheetData sheetId="0">
        <row r="43">
          <cell r="O43">
            <v>1</v>
          </cell>
          <cell r="P43">
            <v>1</v>
          </cell>
          <cell r="Q43">
            <v>0</v>
          </cell>
          <cell r="R43">
            <v>0</v>
          </cell>
          <cell r="S43">
            <v>5</v>
          </cell>
          <cell r="T43">
            <v>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</row>
        <row r="57">
          <cell r="O57">
            <v>0</v>
          </cell>
          <cell r="P57">
            <v>3</v>
          </cell>
          <cell r="Q57">
            <v>0</v>
          </cell>
          <cell r="R57">
            <v>0</v>
          </cell>
          <cell r="S57">
            <v>1</v>
          </cell>
          <cell r="T57">
            <v>4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95">
          <cell r="O95">
            <v>1</v>
          </cell>
          <cell r="P95">
            <v>2</v>
          </cell>
          <cell r="Q95">
            <v>0</v>
          </cell>
          <cell r="R95">
            <v>0</v>
          </cell>
          <cell r="S95">
            <v>5</v>
          </cell>
          <cell r="T95">
            <v>5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2</v>
          </cell>
          <cell r="T115">
            <v>4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30">
          <cell r="O130">
            <v>0</v>
          </cell>
          <cell r="P130">
            <v>2</v>
          </cell>
          <cell r="Q130">
            <v>0</v>
          </cell>
          <cell r="R130">
            <v>0</v>
          </cell>
          <cell r="S130">
            <v>4</v>
          </cell>
          <cell r="T130">
            <v>1</v>
          </cell>
          <cell r="U130">
            <v>0</v>
          </cell>
          <cell r="V130">
            <v>0</v>
          </cell>
          <cell r="W130">
            <v>0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1</v>
          </cell>
          <cell r="AD130">
            <v>0</v>
          </cell>
          <cell r="AE130">
            <v>0</v>
          </cell>
          <cell r="AF130">
            <v>1</v>
          </cell>
          <cell r="AG130">
            <v>1</v>
          </cell>
          <cell r="AH130">
            <v>0</v>
          </cell>
        </row>
        <row r="142">
          <cell r="O142">
            <v>0</v>
          </cell>
          <cell r="P142">
            <v>0</v>
          </cell>
          <cell r="Q142">
            <v>0</v>
          </cell>
          <cell r="R142">
            <v>1</v>
          </cell>
          <cell r="S142">
            <v>4</v>
          </cell>
          <cell r="T142">
            <v>1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2</v>
          </cell>
          <cell r="AG142">
            <v>0</v>
          </cell>
          <cell r="AH142">
            <v>0</v>
          </cell>
        </row>
        <row r="155">
          <cell r="O155">
            <v>0</v>
          </cell>
          <cell r="P155">
            <v>1</v>
          </cell>
          <cell r="Q155">
            <v>2</v>
          </cell>
          <cell r="R155">
            <v>0</v>
          </cell>
          <cell r="S155">
            <v>4</v>
          </cell>
          <cell r="T155">
            <v>2</v>
          </cell>
          <cell r="U155">
            <v>0</v>
          </cell>
          <cell r="V155">
            <v>1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85"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7</v>
          </cell>
          <cell r="T185">
            <v>3</v>
          </cell>
          <cell r="U185">
            <v>0</v>
          </cell>
          <cell r="V185">
            <v>1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95">
          <cell r="O195">
            <v>2</v>
          </cell>
          <cell r="P195">
            <v>3</v>
          </cell>
          <cell r="Q195">
            <v>0</v>
          </cell>
          <cell r="R195">
            <v>0</v>
          </cell>
          <cell r="S195">
            <v>2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210"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5</v>
          </cell>
          <cell r="T210">
            <v>0</v>
          </cell>
          <cell r="U210">
            <v>2</v>
          </cell>
          <cell r="V210">
            <v>3</v>
          </cell>
          <cell r="W210">
            <v>0</v>
          </cell>
          <cell r="X210">
            <v>0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27">
          <cell r="O227">
            <v>2</v>
          </cell>
          <cell r="P227">
            <v>1</v>
          </cell>
          <cell r="Q227">
            <v>0</v>
          </cell>
          <cell r="R227">
            <v>1</v>
          </cell>
          <cell r="S227">
            <v>4</v>
          </cell>
          <cell r="T227">
            <v>1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2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45">
          <cell r="O245">
            <v>1</v>
          </cell>
          <cell r="P245">
            <v>2</v>
          </cell>
          <cell r="Q245">
            <v>0</v>
          </cell>
          <cell r="R245">
            <v>0</v>
          </cell>
          <cell r="S245">
            <v>6</v>
          </cell>
          <cell r="T245">
            <v>3</v>
          </cell>
          <cell r="U245">
            <v>0</v>
          </cell>
          <cell r="V245">
            <v>2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59">
          <cell r="O259">
            <v>0</v>
          </cell>
          <cell r="P259">
            <v>2</v>
          </cell>
          <cell r="Q259">
            <v>0</v>
          </cell>
          <cell r="R259">
            <v>0</v>
          </cell>
          <cell r="S259">
            <v>2</v>
          </cell>
          <cell r="T259">
            <v>2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3</v>
          </cell>
          <cell r="Z259">
            <v>0</v>
          </cell>
          <cell r="AA259">
            <v>0</v>
          </cell>
          <cell r="AB259">
            <v>0</v>
          </cell>
          <cell r="AC259">
            <v>1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</row>
        <row r="276">
          <cell r="O276">
            <v>1</v>
          </cell>
          <cell r="P276">
            <v>0</v>
          </cell>
          <cell r="Q276">
            <v>2</v>
          </cell>
          <cell r="R276">
            <v>0</v>
          </cell>
          <cell r="S276">
            <v>6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1</v>
          </cell>
          <cell r="Y276">
            <v>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</row>
      </sheetData>
      <sheetData sheetId="1"/>
      <sheetData sheetId="2"/>
      <sheetData sheetId="3">
        <row r="2">
          <cell r="B2">
            <v>131</v>
          </cell>
          <cell r="D2">
            <v>79</v>
          </cell>
        </row>
        <row r="4">
          <cell r="B4">
            <v>30</v>
          </cell>
          <cell r="C4">
            <v>0.22900763358778625</v>
          </cell>
          <cell r="D4">
            <v>7</v>
          </cell>
          <cell r="E4">
            <v>8.8607594936708861E-2</v>
          </cell>
        </row>
        <row r="5">
          <cell r="B5">
            <v>101</v>
          </cell>
          <cell r="C5">
            <v>0.77099236641221369</v>
          </cell>
          <cell r="D5">
            <v>72</v>
          </cell>
          <cell r="E5">
            <v>0.91139240506329111</v>
          </cell>
        </row>
        <row r="7">
          <cell r="B7">
            <v>14</v>
          </cell>
          <cell r="C7">
            <v>0.1206896551724138</v>
          </cell>
          <cell r="D7">
            <v>5</v>
          </cell>
          <cell r="E7">
            <v>6.5789473684210523E-2</v>
          </cell>
        </row>
        <row r="8">
          <cell r="B8">
            <v>102</v>
          </cell>
          <cell r="C8">
            <v>0.87931034482758619</v>
          </cell>
          <cell r="D8">
            <v>71</v>
          </cell>
          <cell r="E8">
            <v>0.93421052631578949</v>
          </cell>
        </row>
        <row r="10">
          <cell r="B10">
            <v>3</v>
          </cell>
          <cell r="C10">
            <v>2.6086956521739129E-2</v>
          </cell>
          <cell r="D10">
            <v>6</v>
          </cell>
          <cell r="E10">
            <v>7.8947368421052627E-2</v>
          </cell>
        </row>
        <row r="11">
          <cell r="B11">
            <v>13</v>
          </cell>
          <cell r="C11">
            <v>0.11304347826086956</v>
          </cell>
          <cell r="D11">
            <v>9</v>
          </cell>
          <cell r="E11">
            <v>0.11842105263157894</v>
          </cell>
        </row>
        <row r="12">
          <cell r="B12">
            <v>3</v>
          </cell>
          <cell r="C12">
            <v>2.6086956521739129E-2</v>
          </cell>
          <cell r="D12">
            <v>4</v>
          </cell>
          <cell r="E12">
            <v>5.2631578947368418E-2</v>
          </cell>
        </row>
        <row r="13">
          <cell r="B13">
            <v>3</v>
          </cell>
          <cell r="C13">
            <v>2.6086956521739129E-2</v>
          </cell>
          <cell r="D13">
            <v>1</v>
          </cell>
          <cell r="E13">
            <v>1.3157894736842105E-2</v>
          </cell>
        </row>
        <row r="14">
          <cell r="B14">
            <v>45</v>
          </cell>
          <cell r="C14">
            <v>0.39130434782608697</v>
          </cell>
          <cell r="D14">
            <v>29</v>
          </cell>
          <cell r="E14">
            <v>0.38157894736842107</v>
          </cell>
        </row>
        <row r="15">
          <cell r="B15">
            <v>25</v>
          </cell>
          <cell r="C15">
            <v>0.21739130434782608</v>
          </cell>
          <cell r="D15">
            <v>12</v>
          </cell>
          <cell r="E15">
            <v>0.15789473684210525</v>
          </cell>
        </row>
        <row r="16">
          <cell r="B16">
            <v>2</v>
          </cell>
          <cell r="C16">
            <v>1.7391304347826087E-2</v>
          </cell>
          <cell r="D16">
            <v>1</v>
          </cell>
          <cell r="E16">
            <v>1.3157894736842105E-2</v>
          </cell>
        </row>
        <row r="17">
          <cell r="B17">
            <v>7</v>
          </cell>
          <cell r="C17">
            <v>6.0869565217391307E-2</v>
          </cell>
          <cell r="D17">
            <v>2</v>
          </cell>
          <cell r="E17">
            <v>2.6315789473684209E-2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1</v>
          </cell>
          <cell r="C19">
            <v>8.6956521739130436E-3</v>
          </cell>
          <cell r="D19">
            <v>2</v>
          </cell>
          <cell r="E19">
            <v>2.6315789473684209E-2</v>
          </cell>
        </row>
        <row r="20">
          <cell r="B20">
            <v>4</v>
          </cell>
          <cell r="C20">
            <v>3.4782608695652174E-2</v>
          </cell>
          <cell r="D20">
            <v>6</v>
          </cell>
          <cell r="E20">
            <v>7.8947368421052627E-2</v>
          </cell>
        </row>
        <row r="21">
          <cell r="B21">
            <v>1</v>
          </cell>
          <cell r="C21">
            <v>8.6956521739130436E-3</v>
          </cell>
          <cell r="D21">
            <v>1</v>
          </cell>
          <cell r="E21">
            <v>1.3157894736842105E-2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1</v>
          </cell>
          <cell r="C23">
            <v>8.6956521739130436E-3</v>
          </cell>
          <cell r="D23">
            <v>2</v>
          </cell>
          <cell r="E23">
            <v>2.6315789473684209E-2</v>
          </cell>
        </row>
        <row r="24">
          <cell r="B24">
            <v>2</v>
          </cell>
          <cell r="C24">
            <v>1.7391304347826087E-2</v>
          </cell>
          <cell r="D24">
            <v>0</v>
          </cell>
          <cell r="E24">
            <v>0</v>
          </cell>
        </row>
        <row r="25">
          <cell r="B25">
            <v>1</v>
          </cell>
          <cell r="C25">
            <v>8.6956521739130436E-3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4</v>
          </cell>
          <cell r="C27">
            <v>3.4782608695652174E-2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1.3157894736842105E-2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1">
          <cell r="B31">
            <v>49</v>
          </cell>
          <cell r="C31">
            <v>0.42982456140350878</v>
          </cell>
          <cell r="D31">
            <v>23</v>
          </cell>
          <cell r="E31">
            <v>0.30263157894736842</v>
          </cell>
        </row>
        <row r="32">
          <cell r="B32">
            <v>65</v>
          </cell>
          <cell r="C32">
            <v>0.57017543859649122</v>
          </cell>
          <cell r="D32">
            <v>53</v>
          </cell>
          <cell r="E32">
            <v>0.69736842105263164</v>
          </cell>
        </row>
        <row r="34">
          <cell r="B34">
            <v>4</v>
          </cell>
          <cell r="C34">
            <v>8.1632653061224483E-2</v>
          </cell>
          <cell r="D34">
            <v>4</v>
          </cell>
          <cell r="E34">
            <v>0.17391304347826086</v>
          </cell>
        </row>
        <row r="35">
          <cell r="B35">
            <v>11</v>
          </cell>
          <cell r="C35">
            <v>0.22448979591836735</v>
          </cell>
          <cell r="D35">
            <v>2</v>
          </cell>
          <cell r="E35">
            <v>8.6956521739130432E-2</v>
          </cell>
        </row>
        <row r="37">
          <cell r="B37">
            <v>4</v>
          </cell>
          <cell r="C37">
            <v>3.0534351145038167E-2</v>
          </cell>
          <cell r="D37">
            <v>4</v>
          </cell>
          <cell r="E37">
            <v>5.0632911392405063E-2</v>
          </cell>
        </row>
        <row r="40">
          <cell r="C40">
            <v>5.0632894039154053E-2</v>
          </cell>
          <cell r="D40">
            <v>5.0632894039154053E-2</v>
          </cell>
          <cell r="E40">
            <v>5.0632894039154053E-2</v>
          </cell>
        </row>
        <row r="41">
          <cell r="C41">
            <v>5.0632894039154053E-2</v>
          </cell>
          <cell r="D41">
            <v>1</v>
          </cell>
          <cell r="E41">
            <v>0.25</v>
          </cell>
        </row>
        <row r="42">
          <cell r="C42">
            <v>0.25</v>
          </cell>
          <cell r="D42">
            <v>0.25</v>
          </cell>
          <cell r="E42">
            <v>0.25</v>
          </cell>
        </row>
        <row r="43">
          <cell r="B43">
            <v>2</v>
          </cell>
          <cell r="C43">
            <v>0.5</v>
          </cell>
          <cell r="D43">
            <v>3</v>
          </cell>
          <cell r="E43">
            <v>0.75</v>
          </cell>
        </row>
        <row r="44">
          <cell r="C44">
            <v>0.75</v>
          </cell>
          <cell r="D44">
            <v>0.75</v>
          </cell>
          <cell r="E44">
            <v>0.75</v>
          </cell>
        </row>
        <row r="45">
          <cell r="B45">
            <v>2</v>
          </cell>
          <cell r="C45">
            <v>0.5</v>
          </cell>
          <cell r="D45">
            <v>0.5</v>
          </cell>
          <cell r="E45">
            <v>0.5</v>
          </cell>
        </row>
        <row r="46">
          <cell r="C46">
            <v>0.5</v>
          </cell>
          <cell r="D46">
            <v>0.5</v>
          </cell>
          <cell r="E46">
            <v>0.5</v>
          </cell>
        </row>
        <row r="48">
          <cell r="B48">
            <v>11</v>
          </cell>
          <cell r="C48">
            <v>8.3969465648854963E-2</v>
          </cell>
          <cell r="D48">
            <v>2</v>
          </cell>
          <cell r="E48">
            <v>2.5316455696202531E-2</v>
          </cell>
        </row>
        <row r="51">
          <cell r="C51">
            <v>2.5316447019577026E-2</v>
          </cell>
        </row>
        <row r="52">
          <cell r="C52">
            <v>2.5316447019577026E-2</v>
          </cell>
        </row>
        <row r="53">
          <cell r="C53">
            <v>2.5316447019577026E-2</v>
          </cell>
        </row>
        <row r="54">
          <cell r="B54">
            <v>6</v>
          </cell>
          <cell r="C54">
            <v>0.54545454545454541</v>
          </cell>
          <cell r="E54">
            <v>0.54545450210571289</v>
          </cell>
        </row>
        <row r="55">
          <cell r="B55">
            <v>2</v>
          </cell>
          <cell r="C55">
            <v>0.18181818181818182</v>
          </cell>
          <cell r="D55">
            <v>1</v>
          </cell>
          <cell r="E55">
            <v>0.5</v>
          </cell>
        </row>
        <row r="56">
          <cell r="C56">
            <v>0.5</v>
          </cell>
          <cell r="D56">
            <v>1</v>
          </cell>
          <cell r="E56">
            <v>0.5</v>
          </cell>
        </row>
        <row r="57">
          <cell r="B57">
            <v>1</v>
          </cell>
          <cell r="C57">
            <v>9.0909090909090912E-2</v>
          </cell>
          <cell r="E57">
            <v>9.0909063816070557E-2</v>
          </cell>
        </row>
        <row r="58">
          <cell r="B58">
            <v>1</v>
          </cell>
          <cell r="C58">
            <v>9.0909090909090912E-2</v>
          </cell>
          <cell r="E58">
            <v>9.0909063816070557E-2</v>
          </cell>
        </row>
        <row r="59">
          <cell r="C59">
            <v>9.0909063816070557E-2</v>
          </cell>
          <cell r="E59">
            <v>9.0909063816070557E-2</v>
          </cell>
        </row>
        <row r="61">
          <cell r="B61">
            <v>1</v>
          </cell>
          <cell r="C61">
            <v>9.0909090909090912E-2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36" workbookViewId="0">
      <selection activeCell="H13" sqref="H13"/>
    </sheetView>
  </sheetViews>
  <sheetFormatPr baseColWidth="10" defaultRowHeight="15" x14ac:dyDescent="0.25"/>
  <cols>
    <col min="1" max="1" width="22" bestFit="1" customWidth="1"/>
    <col min="2" max="2" width="5.7109375" customWidth="1"/>
    <col min="3" max="3" width="8.7109375" customWidth="1"/>
    <col min="4" max="4" width="5.7109375" customWidth="1"/>
    <col min="5" max="5" width="8.7109375" customWidth="1"/>
    <col min="6" max="6" width="3.7109375" customWidth="1"/>
    <col min="7" max="7" width="5.7109375" customWidth="1"/>
    <col min="8" max="8" width="8.7109375" customWidth="1"/>
    <col min="9" max="9" width="5.7109375" customWidth="1"/>
    <col min="10" max="10" width="8.7109375" customWidth="1"/>
    <col min="11" max="11" width="3.7109375" customWidth="1"/>
    <col min="12" max="12" width="5.7109375" customWidth="1"/>
    <col min="13" max="13" width="8.7109375" customWidth="1"/>
    <col min="14" max="14" width="5.7109375" customWidth="1"/>
    <col min="15" max="15" width="8.7109375" customWidth="1"/>
    <col min="16" max="16" width="3.7109375" customWidth="1"/>
    <col min="17" max="17" width="5.7109375" customWidth="1"/>
    <col min="18" max="18" width="8.7109375" customWidth="1"/>
    <col min="19" max="19" width="5.7109375" customWidth="1"/>
    <col min="20" max="20" width="8.7109375" customWidth="1"/>
    <col min="21" max="21" width="6.7109375" customWidth="1"/>
  </cols>
  <sheetData>
    <row r="1" spans="1:21" x14ac:dyDescent="0.25">
      <c r="B1" s="7" t="s">
        <v>17</v>
      </c>
      <c r="C1" s="7"/>
      <c r="D1" s="7"/>
      <c r="E1" s="7"/>
      <c r="G1" s="7" t="s">
        <v>65</v>
      </c>
      <c r="H1" s="7"/>
      <c r="I1" s="7"/>
      <c r="J1" s="7"/>
      <c r="L1" s="7" t="s">
        <v>18</v>
      </c>
      <c r="M1" s="7"/>
      <c r="N1" s="7"/>
      <c r="O1" s="7"/>
      <c r="Q1" s="7" t="s">
        <v>19</v>
      </c>
      <c r="R1" s="7"/>
      <c r="S1" s="7"/>
      <c r="T1" s="7"/>
    </row>
    <row r="2" spans="1:21" x14ac:dyDescent="0.25">
      <c r="B2" s="7" t="s">
        <v>0</v>
      </c>
      <c r="C2" s="7"/>
      <c r="D2" s="7" t="s">
        <v>1</v>
      </c>
      <c r="E2" s="7"/>
      <c r="G2" s="7" t="s">
        <v>0</v>
      </c>
      <c r="H2" s="7"/>
      <c r="I2" s="7" t="s">
        <v>1</v>
      </c>
      <c r="J2" s="7"/>
      <c r="L2" s="7" t="s">
        <v>0</v>
      </c>
      <c r="M2" s="7"/>
      <c r="N2" s="7" t="s">
        <v>1</v>
      </c>
      <c r="O2" s="7"/>
      <c r="Q2" s="7" t="s">
        <v>0</v>
      </c>
      <c r="R2" s="7"/>
      <c r="S2" s="7" t="s">
        <v>1</v>
      </c>
      <c r="T2" s="7"/>
    </row>
    <row r="3" spans="1:21" x14ac:dyDescent="0.25">
      <c r="A3" t="s">
        <v>52</v>
      </c>
      <c r="B3">
        <f>[1]TOTAL!B2</f>
        <v>100</v>
      </c>
      <c r="D3">
        <f>[1]TOTAL!D2</f>
        <v>89</v>
      </c>
      <c r="G3">
        <f>[2]TOTAL!B2</f>
        <v>95</v>
      </c>
      <c r="I3">
        <f>[2]TOTAL!D2</f>
        <v>65</v>
      </c>
      <c r="L3">
        <f>[3]TOTAL!B2</f>
        <v>117</v>
      </c>
      <c r="N3">
        <f>[3]TOTAL!D2</f>
        <v>67</v>
      </c>
      <c r="Q3">
        <f>[4]TOTAL!B2</f>
        <v>131</v>
      </c>
      <c r="S3">
        <f>[4]TOTAL!D2</f>
        <v>79</v>
      </c>
    </row>
    <row r="5" spans="1:21" x14ac:dyDescent="0.25">
      <c r="A5" t="s">
        <v>3</v>
      </c>
      <c r="B5">
        <f>[1]TOTAL!B4</f>
        <v>14</v>
      </c>
      <c r="C5" s="1">
        <f>[1]TOTAL!C4</f>
        <v>0.14000000000000001</v>
      </c>
      <c r="D5">
        <f>[1]TOTAL!D4</f>
        <v>20</v>
      </c>
      <c r="E5" s="1">
        <f>[1]TOTAL!E4</f>
        <v>0.2247191011235955</v>
      </c>
      <c r="G5">
        <f>[2]TOTAL!B4</f>
        <v>12</v>
      </c>
      <c r="H5" s="1">
        <f>[2]TOTAL!C4</f>
        <v>0.12631578947368421</v>
      </c>
      <c r="I5">
        <f>[2]TOTAL!D4</f>
        <v>13</v>
      </c>
      <c r="J5" s="1">
        <f>[2]TOTAL!E4</f>
        <v>0.2</v>
      </c>
      <c r="L5">
        <f>[3]TOTAL!B4</f>
        <v>39</v>
      </c>
      <c r="M5" s="1">
        <f>[3]TOTAL!C4</f>
        <v>0.33333333333333331</v>
      </c>
      <c r="N5">
        <f>[3]TOTAL!D4</f>
        <v>12</v>
      </c>
      <c r="O5" s="1">
        <f>[3]TOTAL!E4</f>
        <v>0.17910447761194029</v>
      </c>
      <c r="Q5">
        <f>[4]TOTAL!B4</f>
        <v>30</v>
      </c>
      <c r="R5" s="1">
        <f>[4]TOTAL!C4</f>
        <v>0.22900763358778625</v>
      </c>
      <c r="S5">
        <f>[4]TOTAL!D4</f>
        <v>7</v>
      </c>
      <c r="T5" s="1">
        <f>[4]TOTAL!E4</f>
        <v>8.8607594936708861E-2</v>
      </c>
    </row>
    <row r="6" spans="1:21" x14ac:dyDescent="0.25">
      <c r="A6" t="s">
        <v>4</v>
      </c>
      <c r="B6">
        <f>[1]TOTAL!B5</f>
        <v>86</v>
      </c>
      <c r="C6" s="1">
        <f>[1]TOTAL!C5</f>
        <v>0.86</v>
      </c>
      <c r="D6">
        <f>[1]TOTAL!D5</f>
        <v>69</v>
      </c>
      <c r="E6" s="1">
        <f>[1]TOTAL!E5</f>
        <v>0.7752808988764045</v>
      </c>
      <c r="G6">
        <f>[2]TOTAL!B5</f>
        <v>83</v>
      </c>
      <c r="H6" s="1">
        <f>[2]TOTAL!C5</f>
        <v>0.87368421052631584</v>
      </c>
      <c r="I6">
        <f>[2]TOTAL!D5</f>
        <v>52</v>
      </c>
      <c r="J6" s="1">
        <f>[2]TOTAL!E5</f>
        <v>0.8</v>
      </c>
      <c r="L6">
        <f>[3]TOTAL!B5</f>
        <v>78</v>
      </c>
      <c r="M6" s="1">
        <f>[3]TOTAL!C5</f>
        <v>0.66666666666666663</v>
      </c>
      <c r="N6">
        <f>[3]TOTAL!D5</f>
        <v>55</v>
      </c>
      <c r="O6" s="1">
        <f>[3]TOTAL!E5</f>
        <v>0.82089552238805974</v>
      </c>
      <c r="Q6">
        <f>[4]TOTAL!B5</f>
        <v>101</v>
      </c>
      <c r="R6" s="1">
        <f>[4]TOTAL!C5</f>
        <v>0.77099236641221369</v>
      </c>
      <c r="S6">
        <f>[4]TOTAL!D5</f>
        <v>72</v>
      </c>
      <c r="T6" s="1">
        <f>[4]TOTAL!E5</f>
        <v>0.91139240506329111</v>
      </c>
      <c r="U6" s="1"/>
    </row>
    <row r="7" spans="1:21" x14ac:dyDescent="0.25">
      <c r="C7" s="1"/>
      <c r="H7" s="1"/>
      <c r="M7" s="1"/>
      <c r="R7" s="1"/>
      <c r="U7" s="1"/>
    </row>
    <row r="8" spans="1:21" x14ac:dyDescent="0.25">
      <c r="A8" t="s">
        <v>5</v>
      </c>
      <c r="B8">
        <f>[1]TOTAL!B7</f>
        <v>4</v>
      </c>
      <c r="C8" s="1">
        <f>[1]TOTAL!C7</f>
        <v>4.49438202247191E-2</v>
      </c>
      <c r="D8">
        <f>[1]TOTAL!D7</f>
        <v>6</v>
      </c>
      <c r="E8" s="1">
        <f>[1]TOTAL!E7</f>
        <v>8.3333333333333329E-2</v>
      </c>
      <c r="G8">
        <f>[2]TOTAL!B7</f>
        <v>5</v>
      </c>
      <c r="H8" s="1">
        <f>[2]TOTAL!C7</f>
        <v>5.9523809523809521E-2</v>
      </c>
      <c r="I8">
        <f>[2]TOTAL!D7</f>
        <v>1</v>
      </c>
      <c r="J8" s="1">
        <f>[2]TOTAL!E7</f>
        <v>1.8518518518518517E-2</v>
      </c>
      <c r="L8">
        <f>[3]TOTAL!B7</f>
        <v>7</v>
      </c>
      <c r="M8" s="1">
        <f>[3]TOTAL!C7</f>
        <v>8.3333333333333329E-2</v>
      </c>
      <c r="N8">
        <f>[3]TOTAL!D7</f>
        <v>7</v>
      </c>
      <c r="O8" s="1">
        <f>[3]TOTAL!E7</f>
        <v>0.1206896551724138</v>
      </c>
      <c r="Q8">
        <f>[4]TOTAL!B7</f>
        <v>14</v>
      </c>
      <c r="R8" s="1">
        <f>[4]TOTAL!C7</f>
        <v>0.1206896551724138</v>
      </c>
      <c r="S8">
        <f>[4]TOTAL!D7</f>
        <v>5</v>
      </c>
      <c r="T8" s="1">
        <f>[4]TOTAL!E7</f>
        <v>6.5789473684210523E-2</v>
      </c>
      <c r="U8" s="1"/>
    </row>
    <row r="9" spans="1:21" x14ac:dyDescent="0.25">
      <c r="A9" t="s">
        <v>6</v>
      </c>
      <c r="B9">
        <f>[1]TOTAL!B8</f>
        <v>85</v>
      </c>
      <c r="C9" s="1">
        <f>[1]TOTAL!C8</f>
        <v>0.9550561797752809</v>
      </c>
      <c r="D9">
        <f>[1]TOTAL!D8</f>
        <v>66</v>
      </c>
      <c r="E9" s="1">
        <f>[1]TOTAL!E8</f>
        <v>0.91666666666666663</v>
      </c>
      <c r="G9">
        <f>[2]TOTAL!B8</f>
        <v>79</v>
      </c>
      <c r="H9" s="1">
        <f>[2]TOTAL!C8</f>
        <v>0.94047619047619047</v>
      </c>
      <c r="I9">
        <f>[2]TOTAL!D8</f>
        <v>53</v>
      </c>
      <c r="J9" s="1">
        <f>[2]TOTAL!E8</f>
        <v>0.98148148148148151</v>
      </c>
      <c r="L9">
        <f>[3]TOTAL!B8</f>
        <v>77</v>
      </c>
      <c r="M9" s="1">
        <f>[3]TOTAL!C8</f>
        <v>0.91666666666666663</v>
      </c>
      <c r="N9">
        <f>[3]TOTAL!D8</f>
        <v>51</v>
      </c>
      <c r="O9" s="1">
        <f>[3]TOTAL!E8</f>
        <v>0.87931034482758619</v>
      </c>
      <c r="Q9">
        <f>[4]TOTAL!B8</f>
        <v>102</v>
      </c>
      <c r="R9" s="1">
        <f>[4]TOTAL!C8</f>
        <v>0.87931034482758619</v>
      </c>
      <c r="S9">
        <f>[4]TOTAL!D8</f>
        <v>71</v>
      </c>
      <c r="T9" s="1">
        <f>[4]TOTAL!E8</f>
        <v>0.93421052631578949</v>
      </c>
      <c r="U9" s="1"/>
    </row>
    <row r="10" spans="1:21" x14ac:dyDescent="0.25">
      <c r="C10" s="1"/>
      <c r="E10" s="1"/>
      <c r="H10" s="1"/>
      <c r="J10" s="1"/>
      <c r="M10" s="1"/>
      <c r="O10" s="1"/>
      <c r="R10" s="1"/>
      <c r="T10" s="1"/>
      <c r="U10" s="1"/>
    </row>
    <row r="11" spans="1:21" x14ac:dyDescent="0.25">
      <c r="A11" t="s">
        <v>7</v>
      </c>
      <c r="B11">
        <f>[1]TOTAL!B10</f>
        <v>13</v>
      </c>
      <c r="C11" s="1">
        <f>[1]TOTAL!C10</f>
        <v>0.14942528735632185</v>
      </c>
      <c r="D11">
        <f>[1]TOTAL!D10</f>
        <v>10</v>
      </c>
      <c r="E11" s="1">
        <f>[1]TOTAL!E10</f>
        <v>0.1388888888888889</v>
      </c>
      <c r="G11">
        <f>[2]TOTAL!B10</f>
        <v>17</v>
      </c>
      <c r="H11" s="1">
        <f>[2]TOTAL!C10</f>
        <v>0.20238095238095238</v>
      </c>
      <c r="I11">
        <f>[2]TOTAL!D10</f>
        <v>7</v>
      </c>
      <c r="J11" s="1">
        <f>[2]TOTAL!E10</f>
        <v>0.12962962962962962</v>
      </c>
      <c r="L11">
        <f>[3]TOTAL!B10</f>
        <v>13</v>
      </c>
      <c r="M11" s="1">
        <f>[3]TOTAL!C10</f>
        <v>0.15476190476190477</v>
      </c>
      <c r="N11">
        <f>[3]TOTAL!D10</f>
        <v>4</v>
      </c>
      <c r="O11" s="1">
        <f>[3]TOTAL!E10</f>
        <v>7.0175438596491224E-2</v>
      </c>
      <c r="Q11">
        <f>[4]TOTAL!B10</f>
        <v>3</v>
      </c>
      <c r="R11" s="1">
        <f>[4]TOTAL!C10</f>
        <v>2.6086956521739129E-2</v>
      </c>
      <c r="S11">
        <f>[4]TOTAL!D10</f>
        <v>6</v>
      </c>
      <c r="T11" s="1">
        <f>[4]TOTAL!E10</f>
        <v>7.8947368421052627E-2</v>
      </c>
      <c r="U11" s="1"/>
    </row>
    <row r="12" spans="1:21" ht="15.75" customHeight="1" x14ac:dyDescent="0.25">
      <c r="A12" t="s">
        <v>8</v>
      </c>
      <c r="B12">
        <f>[1]TOTAL!B11</f>
        <v>18</v>
      </c>
      <c r="C12" s="1">
        <f>[1]TOTAL!C11</f>
        <v>0.20689655172413793</v>
      </c>
      <c r="D12">
        <f>[1]TOTAL!D11</f>
        <v>8</v>
      </c>
      <c r="E12" s="1">
        <f>[1]TOTAL!E11</f>
        <v>0.1111111111111111</v>
      </c>
      <c r="G12">
        <f>[2]TOTAL!B11</f>
        <v>11</v>
      </c>
      <c r="H12" s="1">
        <f>[2]TOTAL!C11</f>
        <v>0.13095238095238096</v>
      </c>
      <c r="I12">
        <f>[2]TOTAL!D11</f>
        <v>6</v>
      </c>
      <c r="J12" s="1">
        <f>[2]TOTAL!E11</f>
        <v>0.1111111111111111</v>
      </c>
      <c r="L12">
        <f>[3]TOTAL!B11</f>
        <v>16</v>
      </c>
      <c r="M12" s="1">
        <f>[3]TOTAL!C11</f>
        <v>0.19047619047619047</v>
      </c>
      <c r="N12">
        <f>[3]TOTAL!D11</f>
        <v>11</v>
      </c>
      <c r="O12" s="1">
        <f>[3]TOTAL!E11</f>
        <v>0.19298245614035087</v>
      </c>
      <c r="Q12">
        <f>[4]TOTAL!B11</f>
        <v>13</v>
      </c>
      <c r="R12" s="1">
        <f>[4]TOTAL!C11</f>
        <v>0.11304347826086956</v>
      </c>
      <c r="S12">
        <f>[4]TOTAL!D11</f>
        <v>9</v>
      </c>
      <c r="T12" s="1">
        <f>[4]TOTAL!E11</f>
        <v>0.11842105263157894</v>
      </c>
      <c r="U12" s="1"/>
    </row>
    <row r="13" spans="1:21" x14ac:dyDescent="0.25">
      <c r="A13" t="s">
        <v>23</v>
      </c>
      <c r="B13">
        <f>[1]TOTAL!B12</f>
        <v>4</v>
      </c>
      <c r="C13" s="1">
        <f>[1]TOTAL!C12</f>
        <v>4.5977011494252873E-2</v>
      </c>
      <c r="D13">
        <f>[1]TOTAL!D12</f>
        <v>4</v>
      </c>
      <c r="E13" s="1">
        <f>[1]TOTAL!E12</f>
        <v>5.5555555555555552E-2</v>
      </c>
      <c r="G13">
        <f>[2]TOTAL!B12</f>
        <v>5</v>
      </c>
      <c r="H13" s="1">
        <f>[2]TOTAL!C12</f>
        <v>5.9523809523809521E-2</v>
      </c>
      <c r="I13">
        <f>[2]TOTAL!D12</f>
        <v>2</v>
      </c>
      <c r="J13" s="1">
        <f>[2]TOTAL!E12</f>
        <v>3.7037037037037035E-2</v>
      </c>
      <c r="L13">
        <f>[3]TOTAL!B12</f>
        <v>1</v>
      </c>
      <c r="M13" s="1">
        <f>[3]TOTAL!C12</f>
        <v>1.1904761904761904E-2</v>
      </c>
      <c r="N13">
        <f>[3]TOTAL!D12</f>
        <v>4</v>
      </c>
      <c r="O13" s="1">
        <f>[3]TOTAL!E12</f>
        <v>7.0175438596491224E-2</v>
      </c>
      <c r="Q13">
        <f>[4]TOTAL!B12</f>
        <v>3</v>
      </c>
      <c r="R13" s="1">
        <f>[4]TOTAL!C12</f>
        <v>2.6086956521739129E-2</v>
      </c>
      <c r="S13">
        <f>[4]TOTAL!D12</f>
        <v>4</v>
      </c>
      <c r="T13" s="1">
        <f>[4]TOTAL!E12</f>
        <v>5.2631578947368418E-2</v>
      </c>
      <c r="U13" s="1"/>
    </row>
    <row r="14" spans="1:21" x14ac:dyDescent="0.25">
      <c r="A14" t="s">
        <v>20</v>
      </c>
      <c r="B14">
        <f>[1]TOTAL!B13</f>
        <v>1</v>
      </c>
      <c r="C14" s="1">
        <f>[1]TOTAL!C13</f>
        <v>1.1494252873563218E-2</v>
      </c>
      <c r="D14">
        <f>[1]TOTAL!D13</f>
        <v>1</v>
      </c>
      <c r="E14" s="1">
        <f>[1]TOTAL!E13</f>
        <v>1.3888888888888888E-2</v>
      </c>
      <c r="G14">
        <f>[2]TOTAL!B13</f>
        <v>0</v>
      </c>
      <c r="H14" s="1">
        <f>[2]TOTAL!C13</f>
        <v>0</v>
      </c>
      <c r="I14">
        <f>[2]TOTAL!D13</f>
        <v>1</v>
      </c>
      <c r="J14" s="1">
        <f>[2]TOTAL!E13</f>
        <v>1.8518518518518517E-2</v>
      </c>
      <c r="L14">
        <f>[3]TOTAL!B13</f>
        <v>1</v>
      </c>
      <c r="M14" s="1">
        <f>[3]TOTAL!C13</f>
        <v>1.1904761904761904E-2</v>
      </c>
      <c r="N14">
        <f>[3]TOTAL!D13</f>
        <v>3</v>
      </c>
      <c r="O14" s="1">
        <f>[3]TOTAL!E13</f>
        <v>5.2631578947368418E-2</v>
      </c>
      <c r="Q14">
        <f>[4]TOTAL!B13</f>
        <v>3</v>
      </c>
      <c r="R14" s="1">
        <f>[4]TOTAL!C13</f>
        <v>2.6086956521739129E-2</v>
      </c>
      <c r="S14">
        <f>[4]TOTAL!D13</f>
        <v>1</v>
      </c>
      <c r="T14" s="1">
        <f>[4]TOTAL!E13</f>
        <v>1.3157894736842105E-2</v>
      </c>
      <c r="U14" s="1"/>
    </row>
    <row r="15" spans="1:21" x14ac:dyDescent="0.25">
      <c r="A15" t="s">
        <v>9</v>
      </c>
      <c r="B15">
        <f>[1]TOTAL!B14</f>
        <v>23</v>
      </c>
      <c r="C15" s="1">
        <f>[1]TOTAL!C14</f>
        <v>0.26436781609195403</v>
      </c>
      <c r="D15">
        <f>[1]TOTAL!D14</f>
        <v>20</v>
      </c>
      <c r="E15" s="1">
        <f>[1]TOTAL!E14</f>
        <v>0.27777777777777779</v>
      </c>
      <c r="G15">
        <f>[2]TOTAL!B14</f>
        <v>29</v>
      </c>
      <c r="H15" s="1">
        <f>[2]TOTAL!C14</f>
        <v>0.34523809523809523</v>
      </c>
      <c r="I15">
        <f>[2]TOTAL!D14</f>
        <v>18</v>
      </c>
      <c r="J15" s="1">
        <f>[2]TOTAL!E14</f>
        <v>0.33333333333333331</v>
      </c>
      <c r="L15">
        <f>[3]TOTAL!B14</f>
        <v>25</v>
      </c>
      <c r="M15" s="1">
        <f>[3]TOTAL!C14</f>
        <v>0.29761904761904762</v>
      </c>
      <c r="N15">
        <f>[3]TOTAL!D14</f>
        <v>16</v>
      </c>
      <c r="O15" s="1">
        <f>[3]TOTAL!E14</f>
        <v>0.2807017543859649</v>
      </c>
      <c r="Q15">
        <f>[4]TOTAL!B14</f>
        <v>45</v>
      </c>
      <c r="R15" s="1">
        <f>[4]TOTAL!C14</f>
        <v>0.39130434782608697</v>
      </c>
      <c r="S15">
        <f>[4]TOTAL!D14</f>
        <v>29</v>
      </c>
      <c r="T15" s="1">
        <f>[4]TOTAL!E14</f>
        <v>0.38157894736842107</v>
      </c>
      <c r="U15" s="1"/>
    </row>
    <row r="16" spans="1:21" x14ac:dyDescent="0.25">
      <c r="A16" t="s">
        <v>10</v>
      </c>
      <c r="B16">
        <f>[1]TOTAL!B15</f>
        <v>13</v>
      </c>
      <c r="C16" s="1">
        <f>[1]TOTAL!C15</f>
        <v>0.14942528735632185</v>
      </c>
      <c r="D16">
        <f>[1]TOTAL!D15</f>
        <v>13</v>
      </c>
      <c r="E16" s="1">
        <f>[1]TOTAL!E15</f>
        <v>0.18055555555555555</v>
      </c>
      <c r="G16">
        <f>[2]TOTAL!B15</f>
        <v>14</v>
      </c>
      <c r="H16" s="1">
        <f>[2]TOTAL!C15</f>
        <v>0.16666666666666666</v>
      </c>
      <c r="I16">
        <f>[2]TOTAL!D15</f>
        <v>9</v>
      </c>
      <c r="J16" s="1">
        <f>[2]TOTAL!E15</f>
        <v>0.16666666666666666</v>
      </c>
      <c r="L16">
        <f>[3]TOTAL!B15</f>
        <v>8</v>
      </c>
      <c r="M16" s="1">
        <f>[3]TOTAL!C15</f>
        <v>9.5238095238095233E-2</v>
      </c>
      <c r="N16">
        <f>[3]TOTAL!D15</f>
        <v>4</v>
      </c>
      <c r="O16" s="1">
        <f>[3]TOTAL!E15</f>
        <v>7.0175438596491224E-2</v>
      </c>
      <c r="Q16">
        <f>[4]TOTAL!B15</f>
        <v>25</v>
      </c>
      <c r="R16" s="1">
        <f>[4]TOTAL!C15</f>
        <v>0.21739130434782608</v>
      </c>
      <c r="S16">
        <f>[4]TOTAL!D15</f>
        <v>12</v>
      </c>
      <c r="T16" s="1">
        <f>[4]TOTAL!E15</f>
        <v>0.15789473684210525</v>
      </c>
      <c r="U16" s="1"/>
    </row>
    <row r="17" spans="1:21" x14ac:dyDescent="0.25">
      <c r="A17" t="s">
        <v>21</v>
      </c>
      <c r="B17">
        <f>[1]TOTAL!B16</f>
        <v>1</v>
      </c>
      <c r="C17" s="1">
        <f>[1]TOTAL!C16</f>
        <v>1.1494252873563218E-2</v>
      </c>
      <c r="D17">
        <f>[1]TOTAL!D16</f>
        <v>2</v>
      </c>
      <c r="E17" s="1">
        <f>[1]TOTAL!E16</f>
        <v>2.7777777777777776E-2</v>
      </c>
      <c r="G17">
        <f>[2]TOTAL!B16</f>
        <v>0</v>
      </c>
      <c r="H17" s="1">
        <f>[2]TOTAL!C16</f>
        <v>0</v>
      </c>
      <c r="I17">
        <f>[2]TOTAL!D16</f>
        <v>1</v>
      </c>
      <c r="J17" s="1">
        <f>[2]TOTAL!E16</f>
        <v>1.8518518518518517E-2</v>
      </c>
      <c r="L17">
        <f>[3]TOTAL!B16</f>
        <v>1</v>
      </c>
      <c r="M17" s="1">
        <f>[3]TOTAL!C16</f>
        <v>1.1904761904761904E-2</v>
      </c>
      <c r="N17">
        <f>[3]TOTAL!D16</f>
        <v>3</v>
      </c>
      <c r="O17" s="1">
        <f>[3]TOTAL!E16</f>
        <v>5.2631578947368418E-2</v>
      </c>
      <c r="Q17">
        <f>[4]TOTAL!B16</f>
        <v>2</v>
      </c>
      <c r="R17" s="1">
        <f>[4]TOTAL!C16</f>
        <v>1.7391304347826087E-2</v>
      </c>
      <c r="S17">
        <f>[4]TOTAL!D16</f>
        <v>1</v>
      </c>
      <c r="T17" s="1">
        <f>[4]TOTAL!E16</f>
        <v>1.3157894736842105E-2</v>
      </c>
      <c r="U17" s="1"/>
    </row>
    <row r="18" spans="1:21" x14ac:dyDescent="0.25">
      <c r="A18" t="s">
        <v>22</v>
      </c>
      <c r="B18">
        <f>[1]TOTAL!B17</f>
        <v>5</v>
      </c>
      <c r="C18" s="1">
        <f>[1]TOTAL!C17</f>
        <v>5.7471264367816091E-2</v>
      </c>
      <c r="D18">
        <f>[1]TOTAL!D17</f>
        <v>4</v>
      </c>
      <c r="E18" s="1">
        <f>[1]TOTAL!E17</f>
        <v>5.5555555555555552E-2</v>
      </c>
      <c r="G18">
        <f>[2]TOTAL!B17</f>
        <v>3</v>
      </c>
      <c r="H18" s="1">
        <f>[2]TOTAL!C17</f>
        <v>3.5714285714285712E-2</v>
      </c>
      <c r="I18">
        <f>[2]TOTAL!D17</f>
        <v>1</v>
      </c>
      <c r="J18" s="1">
        <f>[2]TOTAL!E17</f>
        <v>1.8518518518518517E-2</v>
      </c>
      <c r="L18">
        <f>[3]TOTAL!B17</f>
        <v>2</v>
      </c>
      <c r="M18" s="1">
        <f>[3]TOTAL!C17</f>
        <v>2.3809523809523808E-2</v>
      </c>
      <c r="N18">
        <f>[3]TOTAL!D17</f>
        <v>3</v>
      </c>
      <c r="O18" s="1">
        <f>[3]TOTAL!E17</f>
        <v>5.2631578947368418E-2</v>
      </c>
      <c r="Q18">
        <f>[4]TOTAL!B17</f>
        <v>7</v>
      </c>
      <c r="R18" s="1">
        <f>[4]TOTAL!C17</f>
        <v>6.0869565217391307E-2</v>
      </c>
      <c r="S18">
        <f>[4]TOTAL!D17</f>
        <v>2</v>
      </c>
      <c r="T18" s="1">
        <f>[4]TOTAL!E17</f>
        <v>2.6315789473684209E-2</v>
      </c>
      <c r="U18" s="1"/>
    </row>
    <row r="19" spans="1:21" x14ac:dyDescent="0.25">
      <c r="A19" t="s">
        <v>53</v>
      </c>
      <c r="B19">
        <f>[1]TOTAL!B18</f>
        <v>1</v>
      </c>
      <c r="C19" s="1">
        <f>[1]TOTAL!C18</f>
        <v>1.1494252873563218E-2</v>
      </c>
      <c r="D19">
        <f>[1]TOTAL!D18</f>
        <v>1</v>
      </c>
      <c r="E19" s="1">
        <f>[1]TOTAL!E18</f>
        <v>1.3888888888888888E-2</v>
      </c>
      <c r="G19">
        <f>[2]TOTAL!B18</f>
        <v>0</v>
      </c>
      <c r="H19" s="1">
        <f>[2]TOTAL!C18</f>
        <v>0</v>
      </c>
      <c r="I19">
        <f>[2]TOTAL!D18</f>
        <v>0</v>
      </c>
      <c r="J19" s="1">
        <f>[2]TOTAL!E18</f>
        <v>0</v>
      </c>
      <c r="L19">
        <f>[3]TOTAL!B18</f>
        <v>1</v>
      </c>
      <c r="M19" s="1">
        <f>[3]TOTAL!C18</f>
        <v>1.1904761904761904E-2</v>
      </c>
      <c r="N19">
        <f>[3]TOTAL!D18</f>
        <v>1</v>
      </c>
      <c r="O19" s="1">
        <f>[3]TOTAL!E18</f>
        <v>1.7543859649122806E-2</v>
      </c>
      <c r="Q19">
        <f>[4]TOTAL!B18</f>
        <v>0</v>
      </c>
      <c r="R19" s="1">
        <f>[4]TOTAL!C18</f>
        <v>0</v>
      </c>
      <c r="S19">
        <f>[4]TOTAL!D18</f>
        <v>0</v>
      </c>
      <c r="T19" s="1">
        <f>[4]TOTAL!E18</f>
        <v>0</v>
      </c>
      <c r="U19" s="1"/>
    </row>
    <row r="20" spans="1:21" x14ac:dyDescent="0.25">
      <c r="A20" t="s">
        <v>25</v>
      </c>
      <c r="B20">
        <f>[1]TOTAL!B19</f>
        <v>2</v>
      </c>
      <c r="C20" s="1">
        <f>[1]TOTAL!C19</f>
        <v>2.2988505747126436E-2</v>
      </c>
      <c r="D20">
        <f>[1]TOTAL!D19</f>
        <v>1</v>
      </c>
      <c r="E20" s="1">
        <f>[1]TOTAL!E19</f>
        <v>1.3888888888888888E-2</v>
      </c>
      <c r="G20">
        <f>[2]TOTAL!B19</f>
        <v>0</v>
      </c>
      <c r="H20" s="1">
        <f>[2]TOTAL!C19</f>
        <v>0</v>
      </c>
      <c r="I20">
        <f>[2]TOTAL!D19</f>
        <v>0</v>
      </c>
      <c r="J20" s="1">
        <f>[2]TOTAL!E19</f>
        <v>0</v>
      </c>
      <c r="L20">
        <f>[3]TOTAL!B19</f>
        <v>1</v>
      </c>
      <c r="M20" s="1">
        <f>[3]TOTAL!C19</f>
        <v>1.1904761904761904E-2</v>
      </c>
      <c r="N20">
        <f>[3]TOTAL!D19</f>
        <v>1</v>
      </c>
      <c r="O20" s="1">
        <f>[3]TOTAL!E19</f>
        <v>1.7543859649122806E-2</v>
      </c>
      <c r="Q20">
        <f>[4]TOTAL!B19</f>
        <v>1</v>
      </c>
      <c r="R20" s="1">
        <f>[4]TOTAL!C19</f>
        <v>8.6956521739130436E-3</v>
      </c>
      <c r="S20">
        <f>[4]TOTAL!D19</f>
        <v>2</v>
      </c>
      <c r="T20" s="1">
        <f>[4]TOTAL!E19</f>
        <v>2.6315789473684209E-2</v>
      </c>
      <c r="U20" s="1"/>
    </row>
    <row r="21" spans="1:21" x14ac:dyDescent="0.25">
      <c r="A21" t="s">
        <v>11</v>
      </c>
      <c r="B21">
        <f>[1]TOTAL!B20</f>
        <v>4</v>
      </c>
      <c r="C21" s="1">
        <f>[1]TOTAL!C20</f>
        <v>4.5977011494252873E-2</v>
      </c>
      <c r="D21">
        <f>[1]TOTAL!D20</f>
        <v>7</v>
      </c>
      <c r="E21" s="1">
        <f>[1]TOTAL!E20</f>
        <v>9.7222222222222224E-2</v>
      </c>
      <c r="G21">
        <f>[2]TOTAL!B20</f>
        <v>5</v>
      </c>
      <c r="H21" s="1">
        <f>[2]TOTAL!C20</f>
        <v>5.9523809523809521E-2</v>
      </c>
      <c r="I21">
        <f>[2]TOTAL!D20</f>
        <v>5</v>
      </c>
      <c r="J21" s="1">
        <f>[2]TOTAL!E20</f>
        <v>9.2592592592592587E-2</v>
      </c>
      <c r="L21">
        <f>[3]TOTAL!B20</f>
        <v>9</v>
      </c>
      <c r="M21" s="1">
        <f>[3]TOTAL!C20</f>
        <v>0.10714285714285714</v>
      </c>
      <c r="N21">
        <f>[3]TOTAL!D20</f>
        <v>6</v>
      </c>
      <c r="O21" s="1">
        <f>[3]TOTAL!E20</f>
        <v>0.10526315789473684</v>
      </c>
      <c r="Q21">
        <f>[4]TOTAL!B20</f>
        <v>4</v>
      </c>
      <c r="R21" s="1">
        <f>[4]TOTAL!C20</f>
        <v>3.4782608695652174E-2</v>
      </c>
      <c r="S21">
        <f>[4]TOTAL!D20</f>
        <v>6</v>
      </c>
      <c r="T21" s="1">
        <f>[4]TOTAL!E20</f>
        <v>7.8947368421052627E-2</v>
      </c>
      <c r="U21" s="1"/>
    </row>
    <row r="22" spans="1:21" x14ac:dyDescent="0.25">
      <c r="A22" t="s">
        <v>54</v>
      </c>
      <c r="B22">
        <f>[1]TOTAL!B21</f>
        <v>2</v>
      </c>
      <c r="C22" s="1">
        <f>[1]TOTAL!C21</f>
        <v>2.2988505747126436E-2</v>
      </c>
      <c r="D22">
        <f>[1]TOTAL!D21</f>
        <v>1</v>
      </c>
      <c r="E22" s="1">
        <f>[1]TOTAL!E21</f>
        <v>1.3888888888888888E-2</v>
      </c>
      <c r="G22">
        <f>[2]TOTAL!B21</f>
        <v>0</v>
      </c>
      <c r="H22" s="1">
        <f>[2]TOTAL!C21</f>
        <v>0</v>
      </c>
      <c r="I22">
        <f>[2]TOTAL!D21</f>
        <v>1</v>
      </c>
      <c r="J22" s="1">
        <f>[2]TOTAL!E21</f>
        <v>1.8518518518518517E-2</v>
      </c>
      <c r="L22">
        <f>[3]TOTAL!B21</f>
        <v>0</v>
      </c>
      <c r="M22" s="1">
        <f>[3]TOTAL!C21</f>
        <v>0</v>
      </c>
      <c r="N22">
        <f>[3]TOTAL!D21</f>
        <v>0</v>
      </c>
      <c r="O22" s="1">
        <f>[3]TOTAL!E21</f>
        <v>0</v>
      </c>
      <c r="Q22">
        <f>[4]TOTAL!B21</f>
        <v>1</v>
      </c>
      <c r="R22" s="1">
        <f>[4]TOTAL!C21</f>
        <v>8.6956521739130436E-3</v>
      </c>
      <c r="S22">
        <f>[4]TOTAL!D21</f>
        <v>1</v>
      </c>
      <c r="T22" s="1">
        <f>[4]TOTAL!E21</f>
        <v>1.3157894736842105E-2</v>
      </c>
      <c r="U22" s="1"/>
    </row>
    <row r="23" spans="1:21" x14ac:dyDescent="0.25">
      <c r="A23" t="s">
        <v>55</v>
      </c>
      <c r="B23">
        <f>[1]TOTAL!B22</f>
        <v>0</v>
      </c>
      <c r="C23" s="1">
        <f>[1]TOTAL!C22</f>
        <v>0</v>
      </c>
      <c r="D23">
        <f>[1]TOTAL!D22</f>
        <v>0</v>
      </c>
      <c r="E23" s="1">
        <f>[1]TOTAL!E22</f>
        <v>0</v>
      </c>
      <c r="G23">
        <f>[2]TOTAL!B22</f>
        <v>0</v>
      </c>
      <c r="H23" s="1">
        <f>[2]TOTAL!C22</f>
        <v>0</v>
      </c>
      <c r="I23">
        <f>[2]TOTAL!D22</f>
        <v>0</v>
      </c>
      <c r="J23" s="1">
        <f>[2]TOTAL!E22</f>
        <v>0</v>
      </c>
      <c r="L23">
        <f>[3]TOTAL!B22</f>
        <v>3</v>
      </c>
      <c r="M23" s="1">
        <f>[3]TOTAL!C22</f>
        <v>3.5714285714285712E-2</v>
      </c>
      <c r="N23">
        <f>[3]TOTAL!D22</f>
        <v>1</v>
      </c>
      <c r="O23" s="1">
        <f>[3]TOTAL!E22</f>
        <v>1.7543859649122806E-2</v>
      </c>
      <c r="Q23">
        <f>[4]TOTAL!B22</f>
        <v>0</v>
      </c>
      <c r="R23" s="1">
        <f>[4]TOTAL!C22</f>
        <v>0</v>
      </c>
      <c r="S23">
        <f>[4]TOTAL!D22</f>
        <v>0</v>
      </c>
      <c r="T23" s="1">
        <f>[4]TOTAL!E22</f>
        <v>0</v>
      </c>
    </row>
    <row r="24" spans="1:21" x14ac:dyDescent="0.25">
      <c r="A24" t="s">
        <v>56</v>
      </c>
      <c r="B24">
        <f>[1]TOTAL!B23</f>
        <v>0</v>
      </c>
      <c r="C24" s="1">
        <f>[1]TOTAL!C23</f>
        <v>0</v>
      </c>
      <c r="D24">
        <f>[1]TOTAL!D23</f>
        <v>0</v>
      </c>
      <c r="E24" s="1">
        <f>[1]TOTAL!E23</f>
        <v>0</v>
      </c>
      <c r="G24">
        <f>[2]TOTAL!B23</f>
        <v>0</v>
      </c>
      <c r="H24" s="1">
        <f>[2]TOTAL!C23</f>
        <v>0</v>
      </c>
      <c r="I24">
        <f>[2]TOTAL!D23</f>
        <v>0</v>
      </c>
      <c r="J24" s="1">
        <f>[2]TOTAL!E23</f>
        <v>0</v>
      </c>
      <c r="L24">
        <f>[3]TOTAL!B23</f>
        <v>0</v>
      </c>
      <c r="M24" s="1">
        <f>[3]TOTAL!C23</f>
        <v>0</v>
      </c>
      <c r="N24">
        <f>[3]TOTAL!D23</f>
        <v>0</v>
      </c>
      <c r="O24" s="1">
        <f>[3]TOTAL!E23</f>
        <v>0</v>
      </c>
      <c r="Q24">
        <f>[4]TOTAL!B23</f>
        <v>1</v>
      </c>
      <c r="R24" s="1">
        <f>[4]TOTAL!C23</f>
        <v>8.6956521739130436E-3</v>
      </c>
      <c r="S24">
        <f>[4]TOTAL!D23</f>
        <v>2</v>
      </c>
      <c r="T24" s="1">
        <f>[4]TOTAL!E23</f>
        <v>2.6315789473684209E-2</v>
      </c>
    </row>
    <row r="25" spans="1:21" x14ac:dyDescent="0.25">
      <c r="A25" t="s">
        <v>24</v>
      </c>
      <c r="B25">
        <f>[1]TOTAL!B24</f>
        <v>0</v>
      </c>
      <c r="C25" s="1">
        <f>[1]TOTAL!C24</f>
        <v>0</v>
      </c>
      <c r="D25">
        <f>[1]TOTAL!D24</f>
        <v>0</v>
      </c>
      <c r="E25" s="1">
        <f>[1]TOTAL!E24</f>
        <v>0</v>
      </c>
      <c r="G25">
        <f>[2]TOTAL!B24</f>
        <v>0</v>
      </c>
      <c r="H25" s="1">
        <f>[2]TOTAL!C24</f>
        <v>0</v>
      </c>
      <c r="I25">
        <f>[2]TOTAL!D24</f>
        <v>1</v>
      </c>
      <c r="J25" s="1">
        <f>[2]TOTAL!E24</f>
        <v>1.8518518518518517E-2</v>
      </c>
      <c r="L25">
        <f>[3]TOTAL!B24</f>
        <v>1</v>
      </c>
      <c r="M25" s="1">
        <f>[3]TOTAL!C24</f>
        <v>1.1904761904761904E-2</v>
      </c>
      <c r="N25">
        <f>[3]TOTAL!D24</f>
        <v>0</v>
      </c>
      <c r="O25" s="1">
        <f>[3]TOTAL!E24</f>
        <v>0</v>
      </c>
      <c r="Q25">
        <f>[4]TOTAL!B24</f>
        <v>2</v>
      </c>
      <c r="R25" s="1">
        <f>[4]TOTAL!C24</f>
        <v>1.7391304347826087E-2</v>
      </c>
      <c r="S25">
        <f>[4]TOTAL!D24</f>
        <v>0</v>
      </c>
      <c r="T25" s="1">
        <f>[4]TOTAL!E24</f>
        <v>0</v>
      </c>
      <c r="U25" s="1"/>
    </row>
    <row r="26" spans="1:21" x14ac:dyDescent="0.25">
      <c r="A26" t="s">
        <v>26</v>
      </c>
      <c r="B26">
        <f>[1]TOTAL!B25</f>
        <v>0</v>
      </c>
      <c r="C26" s="1">
        <f>[1]TOTAL!C25</f>
        <v>0</v>
      </c>
      <c r="D26">
        <f>[1]TOTAL!D25</f>
        <v>0</v>
      </c>
      <c r="E26" s="1">
        <f>[1]TOTAL!E25</f>
        <v>0</v>
      </c>
      <c r="G26">
        <f>[2]TOTAL!B25</f>
        <v>0</v>
      </c>
      <c r="H26" s="1">
        <f>[2]TOTAL!C25</f>
        <v>0</v>
      </c>
      <c r="I26">
        <f>[2]TOTAL!D25</f>
        <v>0</v>
      </c>
      <c r="J26" s="1">
        <f>[2]TOTAL!E25</f>
        <v>0</v>
      </c>
      <c r="L26">
        <f>[3]TOTAL!B25</f>
        <v>1</v>
      </c>
      <c r="M26" s="1">
        <f>[3]TOTAL!C25</f>
        <v>1.1904761904761904E-2</v>
      </c>
      <c r="N26">
        <f>[3]TOTAL!D25</f>
        <v>0</v>
      </c>
      <c r="O26" s="1">
        <f>[3]TOTAL!E25</f>
        <v>0</v>
      </c>
      <c r="Q26">
        <f>[4]TOTAL!B25</f>
        <v>1</v>
      </c>
      <c r="R26" s="1">
        <f>[4]TOTAL!C25</f>
        <v>8.6956521739130436E-3</v>
      </c>
      <c r="S26">
        <f>[4]TOTAL!D25</f>
        <v>0</v>
      </c>
      <c r="T26" s="1">
        <f>[4]TOTAL!E25</f>
        <v>0</v>
      </c>
    </row>
    <row r="27" spans="1:21" x14ac:dyDescent="0.25">
      <c r="A27" t="s">
        <v>57</v>
      </c>
      <c r="B27">
        <f>[1]TOTAL!B26</f>
        <v>0</v>
      </c>
      <c r="C27" s="1">
        <f>[1]TOTAL!C26</f>
        <v>0</v>
      </c>
      <c r="D27">
        <f>[1]TOTAL!D26</f>
        <v>0</v>
      </c>
      <c r="E27" s="1">
        <f>[1]TOTAL!E26</f>
        <v>0</v>
      </c>
      <c r="G27">
        <f>[2]TOTAL!B26</f>
        <v>0</v>
      </c>
      <c r="H27" s="1">
        <f>[2]TOTAL!C26</f>
        <v>0</v>
      </c>
      <c r="I27">
        <f>[2]TOTAL!D26</f>
        <v>0</v>
      </c>
      <c r="J27" s="1">
        <f>[2]TOTAL!E26</f>
        <v>0</v>
      </c>
      <c r="L27">
        <f>[3]TOTAL!B26</f>
        <v>0</v>
      </c>
      <c r="M27" s="1">
        <f>[3]TOTAL!C26</f>
        <v>0</v>
      </c>
      <c r="N27">
        <f>[3]TOTAL!D26</f>
        <v>0</v>
      </c>
      <c r="O27" s="1">
        <f>[3]TOTAL!E26</f>
        <v>0</v>
      </c>
      <c r="Q27">
        <f>[4]TOTAL!B26</f>
        <v>0</v>
      </c>
      <c r="R27" s="1">
        <f>[4]TOTAL!C26</f>
        <v>0</v>
      </c>
      <c r="S27">
        <f>[4]TOTAL!D26</f>
        <v>0</v>
      </c>
      <c r="T27" s="1">
        <f>[4]TOTAL!E26</f>
        <v>0</v>
      </c>
    </row>
    <row r="28" spans="1:21" x14ac:dyDescent="0.25">
      <c r="A28" t="s">
        <v>58</v>
      </c>
      <c r="B28">
        <f>[1]TOTAL!B27</f>
        <v>0</v>
      </c>
      <c r="C28" s="1">
        <f>[1]TOTAL!C27</f>
        <v>0</v>
      </c>
      <c r="D28">
        <f>[1]TOTAL!D27</f>
        <v>0</v>
      </c>
      <c r="E28" s="1">
        <f>[1]TOTAL!E27</f>
        <v>0</v>
      </c>
      <c r="G28">
        <f>[2]TOTAL!B27</f>
        <v>0</v>
      </c>
      <c r="H28" s="1">
        <f>[2]TOTAL!C27</f>
        <v>0</v>
      </c>
      <c r="I28">
        <f>[2]TOTAL!D27</f>
        <v>2</v>
      </c>
      <c r="J28" s="1">
        <f>[2]TOTAL!E27</f>
        <v>3.7037037037037035E-2</v>
      </c>
      <c r="L28">
        <f>[3]TOTAL!B27</f>
        <v>1</v>
      </c>
      <c r="M28" s="1">
        <f>[3]TOTAL!C27</f>
        <v>1.1904761904761904E-2</v>
      </c>
      <c r="N28">
        <f>[3]TOTAL!D27</f>
        <v>0</v>
      </c>
      <c r="O28" s="1">
        <f>[3]TOTAL!E27</f>
        <v>0</v>
      </c>
      <c r="Q28">
        <f>[4]TOTAL!B27</f>
        <v>4</v>
      </c>
      <c r="R28" s="1">
        <f>[4]TOTAL!C27</f>
        <v>3.4782608695652174E-2</v>
      </c>
      <c r="S28">
        <f>[4]TOTAL!D27</f>
        <v>0</v>
      </c>
      <c r="T28" s="1">
        <f>[4]TOTAL!E27</f>
        <v>0</v>
      </c>
    </row>
    <row r="29" spans="1:21" x14ac:dyDescent="0.25">
      <c r="A29" t="s">
        <v>59</v>
      </c>
      <c r="B29">
        <f>[1]TOTAL!B28</f>
        <v>0</v>
      </c>
      <c r="C29" s="1">
        <f>[1]TOTAL!C28</f>
        <v>0</v>
      </c>
      <c r="D29">
        <f>[1]TOTAL!D28</f>
        <v>0</v>
      </c>
      <c r="E29" s="1">
        <f>[1]TOTAL!E28</f>
        <v>0</v>
      </c>
      <c r="G29">
        <f>[2]TOTAL!B28</f>
        <v>0</v>
      </c>
      <c r="H29" s="1">
        <f>[2]TOTAL!C28</f>
        <v>0</v>
      </c>
      <c r="I29">
        <f>[2]TOTAL!D28</f>
        <v>0</v>
      </c>
      <c r="J29" s="1">
        <f>[2]TOTAL!E28</f>
        <v>0</v>
      </c>
      <c r="L29">
        <f>[3]TOTAL!B28</f>
        <v>0</v>
      </c>
      <c r="M29" s="1">
        <f>[3]TOTAL!C28</f>
        <v>0</v>
      </c>
      <c r="N29">
        <f>[3]TOTAL!D28</f>
        <v>0</v>
      </c>
      <c r="O29" s="1">
        <f>[3]TOTAL!E28</f>
        <v>0</v>
      </c>
      <c r="Q29">
        <f>[4]TOTAL!B28</f>
        <v>0</v>
      </c>
      <c r="R29" s="1">
        <f>[4]TOTAL!C28</f>
        <v>0</v>
      </c>
      <c r="S29">
        <f>[4]TOTAL!D28</f>
        <v>1</v>
      </c>
      <c r="T29" s="1">
        <f>[4]TOTAL!E28</f>
        <v>1.3157894736842105E-2</v>
      </c>
    </row>
    <row r="30" spans="1:21" x14ac:dyDescent="0.25">
      <c r="A30" t="s">
        <v>60</v>
      </c>
      <c r="B30">
        <f>[1]TOTAL!B29</f>
        <v>0</v>
      </c>
      <c r="C30" s="1">
        <f>[1]TOTAL!C29</f>
        <v>0</v>
      </c>
      <c r="D30">
        <f>[1]TOTAL!D29</f>
        <v>0</v>
      </c>
      <c r="E30" s="1">
        <f>[1]TOTAL!E29</f>
        <v>0</v>
      </c>
      <c r="G30">
        <f>[2]TOTAL!B29</f>
        <v>0</v>
      </c>
      <c r="H30" s="1">
        <f>[2]TOTAL!C29</f>
        <v>0</v>
      </c>
      <c r="I30">
        <f>[2]TOTAL!D29</f>
        <v>0</v>
      </c>
      <c r="J30" s="1">
        <f>[2]TOTAL!E29</f>
        <v>0</v>
      </c>
      <c r="L30">
        <f>[3]TOTAL!B29</f>
        <v>0</v>
      </c>
      <c r="M30" s="1">
        <f>[3]TOTAL!C29</f>
        <v>0</v>
      </c>
      <c r="N30">
        <f>[3]TOTAL!D29</f>
        <v>0</v>
      </c>
      <c r="O30" s="1">
        <f>[3]TOTAL!E29</f>
        <v>0</v>
      </c>
      <c r="Q30">
        <f>[4]TOTAL!B29</f>
        <v>0</v>
      </c>
      <c r="R30" s="1">
        <f>[4]TOTAL!C29</f>
        <v>0</v>
      </c>
      <c r="S30">
        <f>[4]TOTAL!D29</f>
        <v>0</v>
      </c>
      <c r="T30" s="1">
        <f>[4]TOTAL!E29</f>
        <v>0</v>
      </c>
    </row>
    <row r="31" spans="1:21" x14ac:dyDescent="0.25">
      <c r="C31" s="1"/>
      <c r="H31" s="1"/>
      <c r="M31" s="1"/>
      <c r="R31" s="1"/>
    </row>
    <row r="32" spans="1:21" x14ac:dyDescent="0.25">
      <c r="A32" t="s">
        <v>12</v>
      </c>
      <c r="B32">
        <f>[1]TOTAL!B31</f>
        <v>30</v>
      </c>
      <c r="C32" s="1">
        <f>[1]TOTAL!C31</f>
        <v>0.34482758620689657</v>
      </c>
      <c r="D32">
        <f>[1]TOTAL!D31</f>
        <v>21</v>
      </c>
      <c r="E32" s="1">
        <f>[1]TOTAL!E31</f>
        <v>0.29166666666666669</v>
      </c>
      <c r="G32">
        <f>[2]TOTAL!B31</f>
        <v>31</v>
      </c>
      <c r="H32" s="1">
        <f>[2]TOTAL!C31</f>
        <v>0.36904761904761907</v>
      </c>
      <c r="I32">
        <f>[2]TOTAL!D31</f>
        <v>19</v>
      </c>
      <c r="J32" s="1">
        <f>[2]TOTAL!E31</f>
        <v>0.35185185185185186</v>
      </c>
      <c r="L32">
        <f>[3]TOTAL!B31</f>
        <v>28</v>
      </c>
      <c r="M32" s="1">
        <f>[3]TOTAL!C31</f>
        <v>0.33333333333333331</v>
      </c>
      <c r="N32">
        <f>[3]TOTAL!D31</f>
        <v>22</v>
      </c>
      <c r="O32" s="1">
        <f>[3]TOTAL!E31</f>
        <v>0.37931034482758619</v>
      </c>
      <c r="Q32">
        <f>[4]TOTAL!B31</f>
        <v>49</v>
      </c>
      <c r="R32" s="1">
        <f>[4]TOTAL!C31</f>
        <v>0.42982456140350878</v>
      </c>
      <c r="S32">
        <f>[4]TOTAL!D31</f>
        <v>23</v>
      </c>
      <c r="T32" s="1">
        <f>[4]TOTAL!E31</f>
        <v>0.30263157894736842</v>
      </c>
    </row>
    <row r="33" spans="1:21" x14ac:dyDescent="0.25">
      <c r="A33" t="s">
        <v>13</v>
      </c>
      <c r="B33">
        <f>[1]TOTAL!B32</f>
        <v>57</v>
      </c>
      <c r="C33" s="1">
        <f>[1]TOTAL!C32</f>
        <v>0.65517241379310343</v>
      </c>
      <c r="D33">
        <f>[1]TOTAL!D32</f>
        <v>51</v>
      </c>
      <c r="E33" s="1">
        <f>[1]TOTAL!E32</f>
        <v>0.70833333333333337</v>
      </c>
      <c r="G33">
        <f>[2]TOTAL!B32</f>
        <v>53</v>
      </c>
      <c r="H33" s="1">
        <f>[2]TOTAL!C32</f>
        <v>0.63095238095238093</v>
      </c>
      <c r="I33">
        <f>[2]TOTAL!D32</f>
        <v>35</v>
      </c>
      <c r="J33" s="1">
        <f>[2]TOTAL!E32</f>
        <v>0.64814814814814814</v>
      </c>
      <c r="L33">
        <f>[3]TOTAL!B32</f>
        <v>56</v>
      </c>
      <c r="M33" s="1">
        <f>[3]TOTAL!C32</f>
        <v>0.66666666666666663</v>
      </c>
      <c r="N33">
        <f>[3]TOTAL!D32</f>
        <v>36</v>
      </c>
      <c r="O33" s="1">
        <f>[3]TOTAL!E32</f>
        <v>0.62068965517241381</v>
      </c>
      <c r="Q33">
        <f>[4]TOTAL!B32</f>
        <v>65</v>
      </c>
      <c r="R33" s="1">
        <f>[4]TOTAL!C32</f>
        <v>0.57017543859649122</v>
      </c>
      <c r="S33">
        <f>[4]TOTAL!D32</f>
        <v>53</v>
      </c>
      <c r="T33" s="1">
        <f>[4]TOTAL!E32</f>
        <v>0.69736842105263164</v>
      </c>
    </row>
    <row r="34" spans="1:21" x14ac:dyDescent="0.25">
      <c r="C34" s="1"/>
      <c r="H34" s="1"/>
      <c r="M34" s="1"/>
      <c r="R34" s="1"/>
    </row>
    <row r="35" spans="1:21" x14ac:dyDescent="0.25">
      <c r="A35" t="s">
        <v>14</v>
      </c>
      <c r="B35">
        <f>[1]TOTAL!B34</f>
        <v>3</v>
      </c>
      <c r="C35" s="1">
        <f>[1]TOTAL!C34</f>
        <v>0.1</v>
      </c>
      <c r="D35">
        <f>[1]TOTAL!D34</f>
        <v>2</v>
      </c>
      <c r="E35" s="1">
        <f>[1]TOTAL!E34</f>
        <v>9.5238095238095233E-2</v>
      </c>
      <c r="G35">
        <f>[2]TOTAL!B34</f>
        <v>2</v>
      </c>
      <c r="H35" s="1">
        <f>[2]TOTAL!C34</f>
        <v>6.4516129032258063E-2</v>
      </c>
      <c r="I35">
        <f>[2]TOTAL!D34</f>
        <v>1</v>
      </c>
      <c r="J35" s="1">
        <f>[2]TOTAL!E34</f>
        <v>5.2631578947368418E-2</v>
      </c>
      <c r="L35">
        <f>[3]TOTAL!B34</f>
        <v>0</v>
      </c>
      <c r="M35" s="1">
        <f>[3]TOTAL!C34</f>
        <v>0</v>
      </c>
      <c r="N35">
        <f>[3]TOTAL!D34</f>
        <v>0</v>
      </c>
      <c r="O35" s="1">
        <f>[3]TOTAL!E34</f>
        <v>0</v>
      </c>
      <c r="Q35">
        <f>[4]TOTAL!B34</f>
        <v>4</v>
      </c>
      <c r="R35" s="1">
        <f>[4]TOTAL!C34</f>
        <v>8.1632653061224483E-2</v>
      </c>
      <c r="S35">
        <f>[4]TOTAL!D34</f>
        <v>4</v>
      </c>
      <c r="T35" s="1">
        <f>[4]TOTAL!E34</f>
        <v>0.17391304347826086</v>
      </c>
    </row>
    <row r="36" spans="1:21" x14ac:dyDescent="0.25">
      <c r="A36" t="s">
        <v>15</v>
      </c>
      <c r="B36">
        <f>[1]TOTAL!B35</f>
        <v>8</v>
      </c>
      <c r="C36" s="1">
        <f>[1]TOTAL!C35</f>
        <v>0.26666666666666666</v>
      </c>
      <c r="D36">
        <f>[1]TOTAL!D35</f>
        <v>5</v>
      </c>
      <c r="E36" s="1">
        <f>[1]TOTAL!E35</f>
        <v>0.23809523809523808</v>
      </c>
      <c r="G36">
        <f>[2]TOTAL!B35</f>
        <v>8</v>
      </c>
      <c r="H36" s="1">
        <f>[2]TOTAL!C35</f>
        <v>0.25806451612903225</v>
      </c>
      <c r="I36">
        <f>[2]TOTAL!D35</f>
        <v>2</v>
      </c>
      <c r="J36" s="1">
        <f>[2]TOTAL!E35</f>
        <v>0.10526315789473684</v>
      </c>
      <c r="L36">
        <f>[3]TOTAL!B35</f>
        <v>2</v>
      </c>
      <c r="M36" s="1">
        <f>[3]TOTAL!C35</f>
        <v>7.1428571428571425E-2</v>
      </c>
      <c r="N36">
        <f>[3]TOTAL!D35</f>
        <v>3</v>
      </c>
      <c r="O36" s="1">
        <f>[3]TOTAL!E35</f>
        <v>0.13636363636363635</v>
      </c>
      <c r="Q36">
        <f>[4]TOTAL!B35</f>
        <v>11</v>
      </c>
      <c r="R36" s="1">
        <f>[4]TOTAL!C35</f>
        <v>0.22448979591836735</v>
      </c>
      <c r="S36">
        <f>[4]TOTAL!D35</f>
        <v>2</v>
      </c>
      <c r="T36" s="1">
        <f>[4]TOTAL!E35</f>
        <v>8.6956521739130432E-2</v>
      </c>
      <c r="U36" s="1"/>
    </row>
    <row r="37" spans="1:21" x14ac:dyDescent="0.25">
      <c r="C37" s="1"/>
      <c r="H37" s="1"/>
      <c r="M37" s="1"/>
      <c r="R37" s="1"/>
    </row>
    <row r="38" spans="1:21" x14ac:dyDescent="0.25">
      <c r="A38" t="s">
        <v>61</v>
      </c>
      <c r="B38">
        <f>[1]TOTAL!B37</f>
        <v>3</v>
      </c>
      <c r="C38" s="1">
        <f>[1]TOTAL!C37</f>
        <v>0.03</v>
      </c>
      <c r="D38">
        <f>[1]TOTAL!D37</f>
        <v>2</v>
      </c>
      <c r="E38" s="1">
        <f>[1]TOTAL!E37</f>
        <v>2.247191011235955E-2</v>
      </c>
      <c r="G38">
        <f>[2]TOTAL!B37</f>
        <v>2</v>
      </c>
      <c r="H38" s="1">
        <f>[2]TOTAL!C37</f>
        <v>2.1052631578947368E-2</v>
      </c>
      <c r="I38">
        <f>[2]TOTAL!D37</f>
        <v>1</v>
      </c>
      <c r="J38" s="1">
        <f>[2]TOTAL!E37</f>
        <v>1.5384615384615385E-2</v>
      </c>
      <c r="L38">
        <f>[3]TOTAL!B37</f>
        <v>0</v>
      </c>
      <c r="M38" s="1">
        <f>[3]TOTAL!C37</f>
        <v>0</v>
      </c>
      <c r="N38">
        <f>[3]TOTAL!D37</f>
        <v>0</v>
      </c>
      <c r="O38" s="1">
        <f>[3]TOTAL!E37</f>
        <v>0</v>
      </c>
      <c r="Q38">
        <f>[4]TOTAL!B37</f>
        <v>4</v>
      </c>
      <c r="R38" s="1">
        <f>[4]TOTAL!C37</f>
        <v>3.0534351145038167E-2</v>
      </c>
      <c r="S38">
        <f>[4]TOTAL!D37</f>
        <v>4</v>
      </c>
      <c r="T38" s="1">
        <f>[4]TOTAL!E37</f>
        <v>5.0632911392405063E-2</v>
      </c>
    </row>
    <row r="39" spans="1:21" x14ac:dyDescent="0.25">
      <c r="A39" t="s">
        <v>62</v>
      </c>
      <c r="C39" s="1"/>
      <c r="E39" s="1"/>
      <c r="H39" s="1"/>
      <c r="J39" s="1"/>
      <c r="M39" s="1"/>
      <c r="O39" s="1"/>
      <c r="R39" s="1"/>
      <c r="T39" s="1"/>
    </row>
    <row r="40" spans="1:21" x14ac:dyDescent="0.25">
      <c r="C40" s="1"/>
      <c r="E40" s="1"/>
      <c r="H40" s="1"/>
      <c r="J40" s="1"/>
      <c r="M40" s="1"/>
      <c r="O40" s="1"/>
      <c r="R40" s="1"/>
      <c r="T40" s="1"/>
    </row>
    <row r="41" spans="1:21" x14ac:dyDescent="0.25">
      <c r="A41" t="s">
        <v>7</v>
      </c>
      <c r="B41">
        <f>[1]TOTAL!B40</f>
        <v>0</v>
      </c>
      <c r="C41" s="1">
        <f>[1]TOTAL!C40</f>
        <v>2.2471904754638672E-2</v>
      </c>
      <c r="D41">
        <f>[1]TOTAL!D40</f>
        <v>2.2471904754638672E-2</v>
      </c>
      <c r="E41" s="1">
        <f>[1]TOTAL!E40</f>
        <v>2.2471904754638672E-2</v>
      </c>
      <c r="G41">
        <f>[2]TOTAL!B40</f>
        <v>0</v>
      </c>
      <c r="H41" s="1">
        <f>[2]TOTAL!C40</f>
        <v>1.538461446762085E-2</v>
      </c>
      <c r="I41">
        <f>[2]TOTAL!D40</f>
        <v>1</v>
      </c>
      <c r="J41" s="1">
        <f>[2]TOTAL!E40</f>
        <v>1</v>
      </c>
      <c r="L41">
        <f>[3]TOTAL!B40</f>
        <v>0</v>
      </c>
      <c r="M41" s="1">
        <f>[3]TOTAL!C40</f>
        <v>0</v>
      </c>
      <c r="N41">
        <f>[3]TOTAL!D40</f>
        <v>0</v>
      </c>
      <c r="O41" s="1">
        <f>[3]TOTAL!E40</f>
        <v>0</v>
      </c>
      <c r="Q41">
        <f>[4]TOTAL!B40</f>
        <v>0</v>
      </c>
      <c r="R41" s="1">
        <f>[4]TOTAL!C40</f>
        <v>5.0632894039154053E-2</v>
      </c>
      <c r="S41">
        <f>[4]TOTAL!D40</f>
        <v>5.0632894039154053E-2</v>
      </c>
      <c r="T41" s="1">
        <f>[4]TOTAL!E40</f>
        <v>5.0632894039154053E-2</v>
      </c>
    </row>
    <row r="42" spans="1:21" x14ac:dyDescent="0.25">
      <c r="A42" t="s">
        <v>8</v>
      </c>
      <c r="B42">
        <f>[1]TOTAL!B41</f>
        <v>0</v>
      </c>
      <c r="C42" s="1">
        <f>[1]TOTAL!C41</f>
        <v>2.2471904754638672E-2</v>
      </c>
      <c r="D42">
        <f>[1]TOTAL!D41</f>
        <v>1</v>
      </c>
      <c r="E42" s="1">
        <f>[1]TOTAL!E41</f>
        <v>0.5</v>
      </c>
      <c r="G42">
        <f>[2]TOTAL!B41</f>
        <v>1</v>
      </c>
      <c r="H42" s="1">
        <f>[2]TOTAL!C41</f>
        <v>0.5</v>
      </c>
      <c r="I42">
        <f>[2]TOTAL!D41</f>
        <v>0.5</v>
      </c>
      <c r="J42" s="1">
        <f>[2]TOTAL!E41</f>
        <v>0.5</v>
      </c>
      <c r="L42">
        <f>[3]TOTAL!B41</f>
        <v>0</v>
      </c>
      <c r="M42" s="1">
        <f>[3]TOTAL!C41</f>
        <v>0</v>
      </c>
      <c r="N42">
        <f>[3]TOTAL!D41</f>
        <v>0</v>
      </c>
      <c r="O42" s="1">
        <f>[3]TOTAL!E41</f>
        <v>0</v>
      </c>
      <c r="Q42">
        <f>[4]TOTAL!B41</f>
        <v>0</v>
      </c>
      <c r="R42" s="1">
        <f>[4]TOTAL!C41</f>
        <v>5.0632894039154053E-2</v>
      </c>
      <c r="S42">
        <f>[4]TOTAL!D41</f>
        <v>1</v>
      </c>
      <c r="T42" s="1">
        <f>[4]TOTAL!E41</f>
        <v>0.25</v>
      </c>
    </row>
    <row r="43" spans="1:21" x14ac:dyDescent="0.25">
      <c r="A43" t="s">
        <v>20</v>
      </c>
      <c r="B43">
        <f>[1]TOTAL!B42</f>
        <v>0</v>
      </c>
      <c r="C43" s="1">
        <f>[1]TOTAL!C42</f>
        <v>0.5</v>
      </c>
      <c r="D43">
        <f>[1]TOTAL!D42</f>
        <v>1</v>
      </c>
      <c r="E43" s="1">
        <f>[1]TOTAL!E42</f>
        <v>0.5</v>
      </c>
      <c r="G43">
        <f>[2]TOTAL!B42</f>
        <v>0</v>
      </c>
      <c r="H43" s="1">
        <f>[2]TOTAL!C42</f>
        <v>0.5</v>
      </c>
      <c r="I43">
        <f>[2]TOTAL!D42</f>
        <v>0.5</v>
      </c>
      <c r="J43" s="1">
        <f>[2]TOTAL!E42</f>
        <v>0.5</v>
      </c>
      <c r="L43">
        <f>[3]TOTAL!B42</f>
        <v>0</v>
      </c>
      <c r="M43" s="1">
        <f>[3]TOTAL!C42</f>
        <v>0</v>
      </c>
      <c r="N43">
        <f>[3]TOTAL!D42</f>
        <v>0</v>
      </c>
      <c r="O43" s="1">
        <f>[3]TOTAL!E42</f>
        <v>0</v>
      </c>
      <c r="Q43">
        <f>[4]TOTAL!B42</f>
        <v>0</v>
      </c>
      <c r="R43" s="1">
        <f>[4]TOTAL!C42</f>
        <v>0.25</v>
      </c>
      <c r="S43">
        <f>[4]TOTAL!D42</f>
        <v>0.25</v>
      </c>
      <c r="T43" s="1">
        <f>[4]TOTAL!E42</f>
        <v>0.25</v>
      </c>
    </row>
    <row r="44" spans="1:21" x14ac:dyDescent="0.25">
      <c r="A44" t="s">
        <v>9</v>
      </c>
      <c r="B44">
        <f>[1]TOTAL!B43</f>
        <v>2</v>
      </c>
      <c r="C44" s="1">
        <f>[1]TOTAL!C43</f>
        <v>0.66666666666666663</v>
      </c>
      <c r="D44">
        <f>[1]TOTAL!D43</f>
        <v>0.66666650772094727</v>
      </c>
      <c r="E44" s="1">
        <f>[1]TOTAL!E43</f>
        <v>0.66666650772094727</v>
      </c>
      <c r="G44">
        <f>[2]TOTAL!B43</f>
        <v>1</v>
      </c>
      <c r="H44" s="1">
        <f>[2]TOTAL!C43</f>
        <v>0.5</v>
      </c>
      <c r="I44">
        <f>[2]TOTAL!D43</f>
        <v>0.5</v>
      </c>
      <c r="J44" s="1">
        <f>[2]TOTAL!E43</f>
        <v>0.5</v>
      </c>
      <c r="L44">
        <f>[3]TOTAL!B43</f>
        <v>0</v>
      </c>
      <c r="M44" s="1">
        <f>[3]TOTAL!C43</f>
        <v>0</v>
      </c>
      <c r="N44">
        <f>[3]TOTAL!D43</f>
        <v>0</v>
      </c>
      <c r="O44" s="1">
        <f>[3]TOTAL!E43</f>
        <v>0</v>
      </c>
      <c r="Q44">
        <f>[4]TOTAL!B43</f>
        <v>2</v>
      </c>
      <c r="R44" s="1">
        <f>[4]TOTAL!C43</f>
        <v>0.5</v>
      </c>
      <c r="S44">
        <f>[4]TOTAL!D43</f>
        <v>3</v>
      </c>
      <c r="T44" s="1">
        <f>[4]TOTAL!E43</f>
        <v>0.75</v>
      </c>
    </row>
    <row r="45" spans="1:21" x14ac:dyDescent="0.25">
      <c r="A45" t="s">
        <v>10</v>
      </c>
      <c r="B45">
        <f>[1]TOTAL!B44</f>
        <v>0</v>
      </c>
      <c r="C45" s="1">
        <f>[1]TOTAL!C44</f>
        <v>0.66666650772094727</v>
      </c>
      <c r="D45">
        <f>[1]TOTAL!D44</f>
        <v>0.66666650772094727</v>
      </c>
      <c r="E45" s="1">
        <f>[1]TOTAL!E44</f>
        <v>0.66666650772094727</v>
      </c>
      <c r="G45">
        <f>[2]TOTAL!B44</f>
        <v>0</v>
      </c>
      <c r="H45" s="1">
        <f>[2]TOTAL!C44</f>
        <v>0.5</v>
      </c>
      <c r="I45">
        <f>[2]TOTAL!D44</f>
        <v>0.5</v>
      </c>
      <c r="J45" s="1">
        <f>[2]TOTAL!E44</f>
        <v>0.5</v>
      </c>
      <c r="L45">
        <f>[3]TOTAL!B44</f>
        <v>0</v>
      </c>
      <c r="M45" s="1">
        <f>[3]TOTAL!C44</f>
        <v>0</v>
      </c>
      <c r="N45">
        <f>[3]TOTAL!D44</f>
        <v>0</v>
      </c>
      <c r="O45" s="1">
        <f>[3]TOTAL!E44</f>
        <v>0</v>
      </c>
      <c r="Q45">
        <f>[4]TOTAL!B44</f>
        <v>0</v>
      </c>
      <c r="R45" s="1">
        <f>[4]TOTAL!C44</f>
        <v>0.75</v>
      </c>
      <c r="S45">
        <f>[4]TOTAL!D44</f>
        <v>0.75</v>
      </c>
      <c r="T45" s="1">
        <f>[4]TOTAL!E44</f>
        <v>0.75</v>
      </c>
    </row>
    <row r="46" spans="1:21" x14ac:dyDescent="0.25">
      <c r="A46" t="s">
        <v>22</v>
      </c>
      <c r="B46">
        <f>[1]TOTAL!B45</f>
        <v>0</v>
      </c>
      <c r="C46" s="1">
        <f>[1]TOTAL!C45</f>
        <v>0.66666650772094727</v>
      </c>
      <c r="D46">
        <f>[1]TOTAL!D45</f>
        <v>0.66666650772094727</v>
      </c>
      <c r="E46" s="1">
        <f>[1]TOTAL!E45</f>
        <v>0.66666650772094727</v>
      </c>
      <c r="G46">
        <f>[2]TOTAL!B45</f>
        <v>0</v>
      </c>
      <c r="H46" s="1">
        <f>[2]TOTAL!C45</f>
        <v>0.5</v>
      </c>
      <c r="I46">
        <f>[2]TOTAL!D45</f>
        <v>0.5</v>
      </c>
      <c r="J46" s="1">
        <f>[2]TOTAL!E45</f>
        <v>0.5</v>
      </c>
      <c r="L46">
        <f>[3]TOTAL!B45</f>
        <v>0</v>
      </c>
      <c r="M46" s="1">
        <f>[3]TOTAL!C45</f>
        <v>0</v>
      </c>
      <c r="N46">
        <f>[3]TOTAL!D45</f>
        <v>0</v>
      </c>
      <c r="O46" s="1">
        <f>[3]TOTAL!E45</f>
        <v>0</v>
      </c>
      <c r="Q46">
        <f>[4]TOTAL!B45</f>
        <v>2</v>
      </c>
      <c r="R46" s="1">
        <f>[4]TOTAL!C45</f>
        <v>0.5</v>
      </c>
      <c r="S46">
        <f>[4]TOTAL!D45</f>
        <v>0.5</v>
      </c>
      <c r="T46" s="1">
        <f>[4]TOTAL!E45</f>
        <v>0.5</v>
      </c>
    </row>
    <row r="47" spans="1:21" x14ac:dyDescent="0.25">
      <c r="A47" t="s">
        <v>11</v>
      </c>
      <c r="B47">
        <f>[1]TOTAL!B46</f>
        <v>0</v>
      </c>
      <c r="C47" s="1">
        <f>[1]TOTAL!C46</f>
        <v>0.66666650772094727</v>
      </c>
      <c r="D47">
        <f>[1]TOTAL!D46</f>
        <v>0.66666650772094727</v>
      </c>
      <c r="E47" s="1">
        <f>[1]TOTAL!E46</f>
        <v>0.66666650772094727</v>
      </c>
      <c r="G47">
        <f>[2]TOTAL!B46</f>
        <v>0</v>
      </c>
      <c r="H47" s="1">
        <f>[2]TOTAL!C46</f>
        <v>0.5</v>
      </c>
      <c r="I47">
        <f>[2]TOTAL!D46</f>
        <v>0.5</v>
      </c>
      <c r="J47" s="1">
        <f>[2]TOTAL!E46</f>
        <v>0.5</v>
      </c>
      <c r="L47">
        <f>[3]TOTAL!B46</f>
        <v>0</v>
      </c>
      <c r="M47" s="1">
        <f>[3]TOTAL!C46</f>
        <v>0</v>
      </c>
      <c r="N47">
        <f>[3]TOTAL!D46</f>
        <v>0</v>
      </c>
      <c r="O47" s="1">
        <f>[3]TOTAL!E46</f>
        <v>0</v>
      </c>
      <c r="Q47">
        <f>[4]TOTAL!B46</f>
        <v>0</v>
      </c>
      <c r="R47" s="1">
        <f>[4]TOTAL!C46</f>
        <v>0.5</v>
      </c>
      <c r="S47">
        <f>[4]TOTAL!D46</f>
        <v>0.5</v>
      </c>
      <c r="T47" s="1">
        <f>[4]TOTAL!E46</f>
        <v>0.5</v>
      </c>
    </row>
    <row r="48" spans="1:21" x14ac:dyDescent="0.25">
      <c r="C48" s="1"/>
      <c r="H48" s="1"/>
      <c r="M48" s="1"/>
      <c r="R48" s="1"/>
    </row>
    <row r="49" spans="1:20" x14ac:dyDescent="0.25">
      <c r="A49" t="s">
        <v>63</v>
      </c>
      <c r="B49">
        <f>[1]TOTAL!B48</f>
        <v>8</v>
      </c>
      <c r="C49" s="1">
        <f>[1]TOTAL!C48</f>
        <v>0.08</v>
      </c>
      <c r="D49">
        <f>[1]TOTAL!D48</f>
        <v>5</v>
      </c>
      <c r="E49" s="1">
        <f>[1]TOTAL!E48</f>
        <v>5.6179775280898875E-2</v>
      </c>
      <c r="G49">
        <f>[2]TOTAL!B48</f>
        <v>8</v>
      </c>
      <c r="H49" s="1">
        <f>[2]TOTAL!C48</f>
        <v>8.4210526315789472E-2</v>
      </c>
      <c r="I49">
        <f>[2]TOTAL!D48</f>
        <v>2</v>
      </c>
      <c r="J49" s="1">
        <f>[2]TOTAL!E48</f>
        <v>3.0769230769230771E-2</v>
      </c>
      <c r="L49">
        <f>[3]TOTAL!B48</f>
        <v>2</v>
      </c>
      <c r="M49" s="1">
        <f>[3]TOTAL!C48</f>
        <v>1.7094017094017096E-2</v>
      </c>
      <c r="N49">
        <f>[3]TOTAL!D48</f>
        <v>3</v>
      </c>
      <c r="O49" s="1">
        <f>[3]TOTAL!E48</f>
        <v>4.4776119402985072E-2</v>
      </c>
      <c r="Q49">
        <f>[4]TOTAL!B48</f>
        <v>11</v>
      </c>
      <c r="R49" s="1">
        <f>[4]TOTAL!C48</f>
        <v>8.3969465648854963E-2</v>
      </c>
      <c r="S49">
        <f>[4]TOTAL!D48</f>
        <v>2</v>
      </c>
      <c r="T49" s="1">
        <f>[4]TOTAL!E48</f>
        <v>2.5316455696202531E-2</v>
      </c>
    </row>
    <row r="50" spans="1:20" x14ac:dyDescent="0.25">
      <c r="A50" t="s">
        <v>64</v>
      </c>
      <c r="C50" s="1"/>
      <c r="E50" s="1"/>
      <c r="H50" s="1"/>
      <c r="J50" s="1"/>
      <c r="M50" s="1"/>
      <c r="O50" s="1"/>
      <c r="R50" s="1"/>
      <c r="T50" s="1"/>
    </row>
    <row r="51" spans="1:20" x14ac:dyDescent="0.25">
      <c r="C51" s="1"/>
      <c r="H51" s="1"/>
      <c r="M51" s="1"/>
      <c r="R51" s="1"/>
    </row>
    <row r="52" spans="1:20" x14ac:dyDescent="0.25">
      <c r="A52" t="s">
        <v>7</v>
      </c>
      <c r="B52">
        <f>[1]TOTAL!B51</f>
        <v>1</v>
      </c>
      <c r="C52" s="1">
        <f>[1]TOTAL!C51</f>
        <v>0.125</v>
      </c>
      <c r="D52">
        <f>[1]TOTAL!D51</f>
        <v>0</v>
      </c>
      <c r="E52" s="1">
        <f>[1]TOTAL!E51</f>
        <v>0</v>
      </c>
      <c r="G52">
        <f>[2]TOTAL!B51</f>
        <v>1</v>
      </c>
      <c r="H52" s="1">
        <f>[2]TOTAL!C51</f>
        <v>0.125</v>
      </c>
      <c r="I52">
        <f>[2]TOTAL!D51</f>
        <v>0</v>
      </c>
      <c r="J52" s="1">
        <f>[2]TOTAL!E51</f>
        <v>0</v>
      </c>
      <c r="L52">
        <f>[3]TOTAL!B51</f>
        <v>0</v>
      </c>
      <c r="M52" s="1">
        <f>[3]TOTAL!C51</f>
        <v>4.4776111841201782E-2</v>
      </c>
      <c r="N52">
        <f>[3]TOTAL!D51</f>
        <v>2</v>
      </c>
      <c r="O52" s="1">
        <f>[3]TOTAL!E51</f>
        <v>0.66666666666666663</v>
      </c>
      <c r="Q52">
        <f>[4]TOTAL!B51</f>
        <v>0</v>
      </c>
      <c r="R52" s="1">
        <f>[4]TOTAL!C51</f>
        <v>2.5316447019577026E-2</v>
      </c>
      <c r="S52">
        <f>[4]TOTAL!D51</f>
        <v>0</v>
      </c>
      <c r="T52" s="1">
        <f>[4]TOTAL!E51</f>
        <v>0</v>
      </c>
    </row>
    <row r="53" spans="1:20" x14ac:dyDescent="0.25">
      <c r="A53" t="s">
        <v>8</v>
      </c>
      <c r="B53">
        <f>[1]TOTAL!B52</f>
        <v>0</v>
      </c>
      <c r="C53" s="1">
        <f>[1]TOTAL!C52</f>
        <v>0.125</v>
      </c>
      <c r="D53">
        <f>[1]TOTAL!D52</f>
        <v>0</v>
      </c>
      <c r="E53" s="1">
        <f>[1]TOTAL!E52</f>
        <v>0</v>
      </c>
      <c r="G53">
        <f>[2]TOTAL!B52</f>
        <v>0</v>
      </c>
      <c r="H53" s="1">
        <f>[2]TOTAL!C52</f>
        <v>0.125</v>
      </c>
      <c r="I53">
        <f>[2]TOTAL!D52</f>
        <v>0</v>
      </c>
      <c r="J53" s="1">
        <f>[2]TOTAL!E52</f>
        <v>0</v>
      </c>
      <c r="L53">
        <f>[3]TOTAL!B52</f>
        <v>0</v>
      </c>
      <c r="M53" s="1">
        <f>[3]TOTAL!C52</f>
        <v>0.66666650772094727</v>
      </c>
      <c r="N53">
        <f>[3]TOTAL!D52</f>
        <v>0</v>
      </c>
      <c r="O53" s="1">
        <f>[3]TOTAL!E52</f>
        <v>0</v>
      </c>
      <c r="Q53">
        <f>[4]TOTAL!B52</f>
        <v>0</v>
      </c>
      <c r="R53" s="1">
        <f>[4]TOTAL!C52</f>
        <v>2.5316447019577026E-2</v>
      </c>
      <c r="S53">
        <f>[4]TOTAL!D52</f>
        <v>0</v>
      </c>
      <c r="T53" s="1">
        <f>[4]TOTAL!E52</f>
        <v>0</v>
      </c>
    </row>
    <row r="54" spans="1:20" x14ac:dyDescent="0.25">
      <c r="A54" t="s">
        <v>23</v>
      </c>
      <c r="B54">
        <f>[1]TOTAL!B53</f>
        <v>0</v>
      </c>
      <c r="C54" s="1">
        <f>[1]TOTAL!C53</f>
        <v>0.125</v>
      </c>
      <c r="D54">
        <f>[1]TOTAL!D53</f>
        <v>0</v>
      </c>
      <c r="E54" s="1">
        <f>[1]TOTAL!E53</f>
        <v>0.125</v>
      </c>
      <c r="G54">
        <f>[2]TOTAL!B53</f>
        <v>1</v>
      </c>
      <c r="H54" s="1">
        <f>[2]TOTAL!C53</f>
        <v>0.125</v>
      </c>
      <c r="I54">
        <f>[2]TOTAL!D53</f>
        <v>0</v>
      </c>
      <c r="J54" s="1">
        <f>[2]TOTAL!E53</f>
        <v>0</v>
      </c>
      <c r="L54">
        <f>[3]TOTAL!B53</f>
        <v>0</v>
      </c>
      <c r="M54" s="1">
        <f>[3]TOTAL!C53</f>
        <v>0.66666650772094727</v>
      </c>
      <c r="N54">
        <f>[3]TOTAL!D53</f>
        <v>0</v>
      </c>
      <c r="O54" s="1">
        <f>[3]TOTAL!E53</f>
        <v>0</v>
      </c>
      <c r="Q54">
        <f>[4]TOTAL!B53</f>
        <v>0</v>
      </c>
      <c r="R54" s="1">
        <f>[4]TOTAL!C53</f>
        <v>2.5316447019577026E-2</v>
      </c>
      <c r="S54">
        <f>[4]TOTAL!D53</f>
        <v>0</v>
      </c>
      <c r="T54" s="1">
        <f>[4]TOTAL!E53</f>
        <v>0</v>
      </c>
    </row>
    <row r="55" spans="1:20" x14ac:dyDescent="0.25">
      <c r="A55" t="s">
        <v>9</v>
      </c>
      <c r="B55">
        <f>[1]TOTAL!B54</f>
        <v>3</v>
      </c>
      <c r="C55" s="1">
        <f>[1]TOTAL!C54</f>
        <v>0.375</v>
      </c>
      <c r="D55">
        <f>[1]TOTAL!D54</f>
        <v>1</v>
      </c>
      <c r="E55" s="1">
        <f>[1]TOTAL!E54</f>
        <v>0.2</v>
      </c>
      <c r="G55">
        <f>[2]TOTAL!B54</f>
        <v>3</v>
      </c>
      <c r="H55" s="1">
        <f>[2]TOTAL!C54</f>
        <v>0.375</v>
      </c>
      <c r="I55">
        <f>[2]TOTAL!D54</f>
        <v>1</v>
      </c>
      <c r="J55" s="1">
        <f>[2]TOTAL!E54</f>
        <v>0.5</v>
      </c>
      <c r="L55">
        <f>[3]TOTAL!B54</f>
        <v>0</v>
      </c>
      <c r="M55" s="1">
        <f>[3]TOTAL!C54</f>
        <v>0.66666650772094727</v>
      </c>
      <c r="N55">
        <f>[3]TOTAL!D54</f>
        <v>1</v>
      </c>
      <c r="O55" s="1">
        <f>[3]TOTAL!E54</f>
        <v>0.33333333333333331</v>
      </c>
      <c r="Q55">
        <f>[4]TOTAL!B54</f>
        <v>6</v>
      </c>
      <c r="R55" s="1">
        <f>[4]TOTAL!C54</f>
        <v>0.54545454545454541</v>
      </c>
      <c r="S55">
        <f>[4]TOTAL!D54</f>
        <v>0</v>
      </c>
      <c r="T55" s="1">
        <f>[4]TOTAL!E54</f>
        <v>0.54545450210571289</v>
      </c>
    </row>
    <row r="56" spans="1:20" x14ac:dyDescent="0.25">
      <c r="A56" t="s">
        <v>10</v>
      </c>
      <c r="B56">
        <f>[1]TOTAL!B55</f>
        <v>1</v>
      </c>
      <c r="C56" s="1">
        <f>[1]TOTAL!C55</f>
        <v>0.125</v>
      </c>
      <c r="D56">
        <f>[1]TOTAL!D55</f>
        <v>1</v>
      </c>
      <c r="E56" s="1">
        <f>[1]TOTAL!E55</f>
        <v>0.2</v>
      </c>
      <c r="G56">
        <f>[2]TOTAL!B55</f>
        <v>3</v>
      </c>
      <c r="H56" s="1">
        <f>[2]TOTAL!C55</f>
        <v>0.375</v>
      </c>
      <c r="I56">
        <f>[2]TOTAL!D55</f>
        <v>1</v>
      </c>
      <c r="J56" s="1">
        <f>[2]TOTAL!E55</f>
        <v>0.5</v>
      </c>
      <c r="L56">
        <f>[3]TOTAL!B55</f>
        <v>0</v>
      </c>
      <c r="M56" s="1">
        <f>[3]TOTAL!C55</f>
        <v>0.33333325386047363</v>
      </c>
      <c r="N56">
        <f>[3]TOTAL!D55</f>
        <v>0</v>
      </c>
      <c r="O56" s="1">
        <f>[3]TOTAL!E55</f>
        <v>0.33333325386047363</v>
      </c>
      <c r="Q56">
        <f>[4]TOTAL!B55</f>
        <v>2</v>
      </c>
      <c r="R56" s="1">
        <f>[4]TOTAL!C55</f>
        <v>0.18181818181818182</v>
      </c>
      <c r="S56">
        <f>[4]TOTAL!D55</f>
        <v>1</v>
      </c>
      <c r="T56" s="1">
        <f>[4]TOTAL!E55</f>
        <v>0.5</v>
      </c>
    </row>
    <row r="57" spans="1:20" x14ac:dyDescent="0.25">
      <c r="A57" t="s">
        <v>21</v>
      </c>
      <c r="B57">
        <f>[1]TOTAL!B56</f>
        <v>1</v>
      </c>
      <c r="C57" s="1">
        <f>[1]TOTAL!C56</f>
        <v>0.125</v>
      </c>
      <c r="D57">
        <f>[1]TOTAL!D56</f>
        <v>2</v>
      </c>
      <c r="E57" s="1">
        <f>[1]TOTAL!E56</f>
        <v>0.4</v>
      </c>
      <c r="G57">
        <f>[2]TOTAL!B56</f>
        <v>0</v>
      </c>
      <c r="H57" s="1">
        <f>[2]TOTAL!C56</f>
        <v>0.5</v>
      </c>
      <c r="I57">
        <f>[2]TOTAL!D56</f>
        <v>0</v>
      </c>
      <c r="J57" s="1">
        <f>[2]TOTAL!E56</f>
        <v>0.5</v>
      </c>
      <c r="L57">
        <f>[3]TOTAL!B56</f>
        <v>1</v>
      </c>
      <c r="M57" s="1">
        <f>[3]TOTAL!C56</f>
        <v>0.5</v>
      </c>
      <c r="N57">
        <f>[3]TOTAL!D56</f>
        <v>0</v>
      </c>
      <c r="O57" s="1">
        <f>[3]TOTAL!E56</f>
        <v>0.5</v>
      </c>
      <c r="Q57">
        <f>[4]TOTAL!B56</f>
        <v>0</v>
      </c>
      <c r="R57" s="1">
        <f>[4]TOTAL!C56</f>
        <v>0.5</v>
      </c>
      <c r="S57">
        <f>[4]TOTAL!D56</f>
        <v>1</v>
      </c>
      <c r="T57" s="1">
        <f>[4]TOTAL!E56</f>
        <v>0.5</v>
      </c>
    </row>
    <row r="58" spans="1:20" x14ac:dyDescent="0.25">
      <c r="A58" t="s">
        <v>22</v>
      </c>
      <c r="B58">
        <f>[1]TOTAL!B57</f>
        <v>2</v>
      </c>
      <c r="C58" s="1">
        <f>[1]TOTAL!C57</f>
        <v>0.25</v>
      </c>
      <c r="D58">
        <f>[1]TOTAL!D57</f>
        <v>1</v>
      </c>
      <c r="E58" s="1">
        <f>[1]TOTAL!E57</f>
        <v>0.2</v>
      </c>
      <c r="G58">
        <f>[2]TOTAL!B57</f>
        <v>0</v>
      </c>
      <c r="H58" s="1">
        <f>[2]TOTAL!C57</f>
        <v>0.5</v>
      </c>
      <c r="I58">
        <f>[2]TOTAL!D57</f>
        <v>0</v>
      </c>
      <c r="J58" s="1">
        <f>[2]TOTAL!E57</f>
        <v>0.5</v>
      </c>
      <c r="L58">
        <f>[3]TOTAL!B57</f>
        <v>0</v>
      </c>
      <c r="M58" s="1">
        <f>[3]TOTAL!C57</f>
        <v>0.5</v>
      </c>
      <c r="N58">
        <f>[3]TOTAL!D57</f>
        <v>0</v>
      </c>
      <c r="O58" s="1">
        <f>[3]TOTAL!E57</f>
        <v>0.5</v>
      </c>
      <c r="Q58">
        <f>[4]TOTAL!B57</f>
        <v>1</v>
      </c>
      <c r="R58" s="1">
        <f>[4]TOTAL!C57</f>
        <v>9.0909090909090912E-2</v>
      </c>
      <c r="S58">
        <f>[4]TOTAL!D57</f>
        <v>0</v>
      </c>
      <c r="T58" s="1">
        <f>[4]TOTAL!E57</f>
        <v>9.0909063816070557E-2</v>
      </c>
    </row>
    <row r="59" spans="1:20" x14ac:dyDescent="0.25">
      <c r="A59" t="s">
        <v>25</v>
      </c>
      <c r="B59">
        <f>[1]TOTAL!B58</f>
        <v>0</v>
      </c>
      <c r="C59" s="1">
        <f>[1]TOTAL!C58</f>
        <v>0.19999992847442627</v>
      </c>
      <c r="D59">
        <f>[1]TOTAL!D58</f>
        <v>0</v>
      </c>
      <c r="E59" s="1">
        <f>[1]TOTAL!E58</f>
        <v>0.19999992847442627</v>
      </c>
      <c r="G59">
        <f>[2]TOTAL!B58</f>
        <v>0</v>
      </c>
      <c r="H59" s="1">
        <f>[2]TOTAL!C58</f>
        <v>0.5</v>
      </c>
      <c r="I59">
        <f>[2]TOTAL!D58</f>
        <v>0</v>
      </c>
      <c r="J59" s="1">
        <f>[2]TOTAL!E58</f>
        <v>0.5</v>
      </c>
      <c r="L59">
        <f>[3]TOTAL!B58</f>
        <v>0</v>
      </c>
      <c r="M59" s="1">
        <f>[3]TOTAL!C58</f>
        <v>0.5</v>
      </c>
      <c r="N59">
        <f>[3]TOTAL!D58</f>
        <v>0</v>
      </c>
      <c r="O59" s="1">
        <f>[3]TOTAL!E58</f>
        <v>0.5</v>
      </c>
      <c r="Q59">
        <f>[4]TOTAL!B58</f>
        <v>1</v>
      </c>
      <c r="R59" s="1">
        <f>[4]TOTAL!C58</f>
        <v>9.0909090909090912E-2</v>
      </c>
      <c r="S59">
        <f>[4]TOTAL!D58</f>
        <v>0</v>
      </c>
      <c r="T59" s="1">
        <f>[4]TOTAL!E58</f>
        <v>9.0909063816070557E-2</v>
      </c>
    </row>
    <row r="60" spans="1:20" x14ac:dyDescent="0.25">
      <c r="A60" t="s">
        <v>11</v>
      </c>
      <c r="B60">
        <f>[1]TOTAL!B59</f>
        <v>0</v>
      </c>
      <c r="C60" s="1">
        <f>[1]TOTAL!C59</f>
        <v>0</v>
      </c>
      <c r="D60">
        <f>[1]TOTAL!D59</f>
        <v>0</v>
      </c>
      <c r="E60" s="1">
        <f>[1]TOTAL!E59</f>
        <v>0</v>
      </c>
      <c r="G60">
        <f>[2]TOTAL!B59</f>
        <v>0</v>
      </c>
      <c r="H60" s="1">
        <f>[2]TOTAL!C59</f>
        <v>0</v>
      </c>
      <c r="I60">
        <f>[2]TOTAL!D59</f>
        <v>0</v>
      </c>
      <c r="J60" s="1">
        <f>[2]TOTAL!E59</f>
        <v>0</v>
      </c>
      <c r="L60">
        <f>[3]TOTAL!B59</f>
        <v>0</v>
      </c>
      <c r="M60" s="1">
        <f>[3]TOTAL!C59</f>
        <v>0.5</v>
      </c>
      <c r="N60">
        <f>[3]TOTAL!D59</f>
        <v>0</v>
      </c>
      <c r="O60" s="1">
        <f>[3]TOTAL!E59</f>
        <v>0.5</v>
      </c>
      <c r="Q60">
        <f>[4]TOTAL!B59</f>
        <v>0</v>
      </c>
      <c r="R60" s="1">
        <f>[4]TOTAL!C59</f>
        <v>9.0909063816070557E-2</v>
      </c>
      <c r="S60">
        <f>[4]TOTAL!D59</f>
        <v>0</v>
      </c>
      <c r="T60" s="1">
        <f>[4]TOTAL!E59</f>
        <v>9.0909063816070557E-2</v>
      </c>
    </row>
    <row r="61" spans="1:20" x14ac:dyDescent="0.25">
      <c r="A61" t="s">
        <v>24</v>
      </c>
      <c r="B61">
        <f>[1]TOTAL!B60</f>
        <v>0</v>
      </c>
      <c r="C61" s="1">
        <f>[1]TOTAL!C60</f>
        <v>0</v>
      </c>
      <c r="D61">
        <f>[1]TOTAL!D60</f>
        <v>0</v>
      </c>
      <c r="E61" s="1">
        <f>[1]TOTAL!E60</f>
        <v>0</v>
      </c>
      <c r="G61">
        <f>[2]TOTAL!B60</f>
        <v>0</v>
      </c>
      <c r="H61" s="1">
        <f>[2]TOTAL!C60</f>
        <v>0</v>
      </c>
      <c r="I61">
        <f>[2]TOTAL!D60</f>
        <v>0</v>
      </c>
      <c r="J61" s="1">
        <f>[2]TOTAL!E60</f>
        <v>0</v>
      </c>
      <c r="L61">
        <f>[3]TOTAL!B60</f>
        <v>1</v>
      </c>
      <c r="M61" s="1">
        <f>[3]TOTAL!C60</f>
        <v>0.5</v>
      </c>
      <c r="N61">
        <f>[3]TOTAL!D60</f>
        <v>0</v>
      </c>
      <c r="O61" s="1">
        <f>[3]TOTAL!E60</f>
        <v>0</v>
      </c>
      <c r="Q61">
        <f>[4]TOTAL!B60</f>
        <v>0</v>
      </c>
      <c r="R61" s="1">
        <f>[4]TOTAL!C60</f>
        <v>0</v>
      </c>
      <c r="S61">
        <f>[4]TOTAL!D60</f>
        <v>0</v>
      </c>
      <c r="T61" s="1">
        <f>[4]TOTAL!E60</f>
        <v>0</v>
      </c>
    </row>
    <row r="62" spans="1:20" x14ac:dyDescent="0.25">
      <c r="A62" t="s">
        <v>26</v>
      </c>
      <c r="B62">
        <f>[1]TOTAL!B61</f>
        <v>0</v>
      </c>
      <c r="C62" s="1">
        <f>[1]TOTAL!C61</f>
        <v>0</v>
      </c>
      <c r="D62">
        <f>[1]TOTAL!D61</f>
        <v>0</v>
      </c>
      <c r="E62" s="1">
        <f>[1]TOTAL!E61</f>
        <v>0</v>
      </c>
      <c r="G62">
        <f>[2]TOTAL!B61</f>
        <v>0</v>
      </c>
      <c r="H62" s="1">
        <f>[2]TOTAL!C61</f>
        <v>0</v>
      </c>
      <c r="I62">
        <f>[2]TOTAL!D61</f>
        <v>0</v>
      </c>
      <c r="J62" s="1">
        <f>[2]TOTAL!E61</f>
        <v>0</v>
      </c>
      <c r="L62">
        <f>[3]TOTAL!B61</f>
        <v>0</v>
      </c>
      <c r="M62" s="1">
        <f>[3]TOTAL!C61</f>
        <v>0</v>
      </c>
      <c r="N62">
        <f>[3]TOTAL!D61</f>
        <v>0</v>
      </c>
      <c r="O62" s="1">
        <f>[3]TOTAL!E61</f>
        <v>0</v>
      </c>
      <c r="Q62">
        <f>[4]TOTAL!B61</f>
        <v>1</v>
      </c>
      <c r="R62" s="1">
        <f>[4]TOTAL!C61</f>
        <v>9.0909090909090912E-2</v>
      </c>
      <c r="S62">
        <f>[4]TOTAL!D61</f>
        <v>0</v>
      </c>
      <c r="T62" s="1">
        <f>[4]TOTAL!E61</f>
        <v>0</v>
      </c>
    </row>
  </sheetData>
  <mergeCells count="12">
    <mergeCell ref="S2:T2"/>
    <mergeCell ref="B2:C2"/>
    <mergeCell ref="D2:E2"/>
    <mergeCell ref="L1:O1"/>
    <mergeCell ref="L2:M2"/>
    <mergeCell ref="B1:E1"/>
    <mergeCell ref="G2:H2"/>
    <mergeCell ref="I2:J2"/>
    <mergeCell ref="G1:J1"/>
    <mergeCell ref="N2:O2"/>
    <mergeCell ref="Q1:T1"/>
    <mergeCell ref="Q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Normal="100" workbookViewId="0">
      <selection activeCell="D38" sqref="D38"/>
    </sheetView>
  </sheetViews>
  <sheetFormatPr baseColWidth="10" defaultRowHeight="15" x14ac:dyDescent="0.25"/>
  <cols>
    <col min="3" max="22" width="7.140625" customWidth="1"/>
  </cols>
  <sheetData>
    <row r="1" spans="2:22" x14ac:dyDescent="0.25">
      <c r="C1" s="8" t="s">
        <v>46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2:22" x14ac:dyDescent="0.25"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</row>
    <row r="3" spans="2:22" x14ac:dyDescent="0.25">
      <c r="B3" s="4" t="s">
        <v>27</v>
      </c>
      <c r="C3">
        <v>2</v>
      </c>
      <c r="D3">
        <v>3</v>
      </c>
      <c r="E3">
        <v>3</v>
      </c>
      <c r="F3">
        <v>0</v>
      </c>
      <c r="G3">
        <v>7</v>
      </c>
      <c r="H3">
        <v>4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2:22" x14ac:dyDescent="0.25">
      <c r="B4" s="4" t="s">
        <v>28</v>
      </c>
      <c r="C4">
        <v>1</v>
      </c>
      <c r="D4">
        <v>11</v>
      </c>
      <c r="E4">
        <v>2</v>
      </c>
      <c r="F4">
        <v>2</v>
      </c>
      <c r="G4">
        <v>15</v>
      </c>
      <c r="H4">
        <v>11</v>
      </c>
      <c r="I4">
        <v>2</v>
      </c>
      <c r="J4">
        <v>1</v>
      </c>
      <c r="K4">
        <v>0</v>
      </c>
      <c r="L4">
        <v>1</v>
      </c>
      <c r="M4">
        <v>2</v>
      </c>
      <c r="N4">
        <v>1</v>
      </c>
      <c r="O4">
        <v>0</v>
      </c>
      <c r="P4">
        <v>0</v>
      </c>
      <c r="Q4">
        <v>0</v>
      </c>
      <c r="R4">
        <v>2</v>
      </c>
      <c r="S4">
        <v>0</v>
      </c>
      <c r="T4">
        <v>0</v>
      </c>
      <c r="U4">
        <v>0</v>
      </c>
      <c r="V4">
        <v>0</v>
      </c>
    </row>
    <row r="5" spans="2:22" x14ac:dyDescent="0.25">
      <c r="B5" s="4" t="s">
        <v>29</v>
      </c>
      <c r="C5">
        <f>SUM([1]ATH!O$48+[2]ATM!O$41+[4]RMA!O$43)</f>
        <v>7</v>
      </c>
      <c r="D5">
        <f>SUM([1]ATH!P$48+[2]ATM!P$41+[4]RMA!P$43)</f>
        <v>1</v>
      </c>
      <c r="E5">
        <f>SUM([1]ATH!Q$48+[2]ATM!Q$41+[4]RMA!Q$43)</f>
        <v>1</v>
      </c>
      <c r="F5">
        <f>SUM([1]ATH!R$48+[2]ATM!R$41+[4]RMA!R$43)</f>
        <v>0</v>
      </c>
      <c r="G5">
        <f>SUM([1]ATH!S$48+[2]ATM!S$41+[4]RMA!S$43)</f>
        <v>13</v>
      </c>
      <c r="H5">
        <f>SUM([1]ATH!T$48+[2]ATM!T$41+[4]RMA!T$43)</f>
        <v>3</v>
      </c>
      <c r="I5">
        <f>SUM([1]ATH!U$48+[2]ATM!U$41+[4]RMA!U$43)</f>
        <v>0</v>
      </c>
      <c r="J5">
        <f>SUM([1]ATH!V$48+[2]ATM!V$41+[4]RMA!V$43)</f>
        <v>0</v>
      </c>
      <c r="K5">
        <f>SUM([1]ATH!W$48+[2]ATM!W$41+[4]RMA!W$43)</f>
        <v>0</v>
      </c>
      <c r="L5">
        <f>SUM([1]ATH!X$48+[2]ATM!X$41+[4]RMA!X$43)</f>
        <v>1</v>
      </c>
      <c r="M5">
        <f>SUM([1]ATH!Y$48+[2]ATM!Y$41+[4]RMA!Y$43)</f>
        <v>3</v>
      </c>
      <c r="N5">
        <f>SUM([1]ATH!Z$48+[2]ATM!Z$41+[4]RMA!Z$43)</f>
        <v>0</v>
      </c>
      <c r="O5">
        <f>SUM([1]ATH!AA$48+[2]ATM!AA$41+[4]RMA!AA$43)</f>
        <v>0</v>
      </c>
      <c r="P5">
        <f>SUM([1]ATH!AB$48+[2]ATM!AB$41+[4]RMA!AB$43)</f>
        <v>0</v>
      </c>
      <c r="Q5">
        <f>SUM([1]ATH!AC$48+[2]ATM!AC$41+[4]RMA!AC$43)</f>
        <v>1</v>
      </c>
      <c r="R5">
        <f>SUM([1]ATH!AD$48+[2]ATM!AD$41+[4]RMA!AD$43)</f>
        <v>0</v>
      </c>
      <c r="S5">
        <f>SUM([1]ATH!AE$48+[2]ATM!AE$41+[4]RMA!AE$43)</f>
        <v>0</v>
      </c>
      <c r="T5">
        <f>SUM([1]ATH!AF$48+[2]ATM!AF$41+[4]RMA!AF$43)</f>
        <v>2</v>
      </c>
      <c r="U5">
        <f>SUM([1]ATH!AG$48+[2]ATM!AG$41+[4]RMA!AG$43)</f>
        <v>0</v>
      </c>
      <c r="V5">
        <f>SUM([1]ATH!AH$48+[2]ATM!AH$41+[4]RMA!AH$43)</f>
        <v>0</v>
      </c>
    </row>
    <row r="6" spans="2:22" x14ac:dyDescent="0.25">
      <c r="B6" s="4" t="s">
        <v>30</v>
      </c>
      <c r="C6">
        <f>SUM([1]ATH!O$64+[2]ATM!O$49+[3]FCB!O$55+[4]RMA!O$57)</f>
        <v>0</v>
      </c>
      <c r="D6">
        <f>SUM([1]ATH!P$64+[2]ATM!P$49+[3]FCB!P$55+[4]RMA!P$57)</f>
        <v>10</v>
      </c>
      <c r="E6">
        <f>SUM([1]ATH!Q$64+[2]ATM!Q$49+[3]FCB!Q$55+[4]RMA!Q$57)</f>
        <v>0</v>
      </c>
      <c r="F6">
        <f>SUM([1]ATH!R$64+[2]ATM!R$49+[3]FCB!R$55+[4]RMA!R$57)</f>
        <v>0</v>
      </c>
      <c r="G6">
        <f>SUM([1]ATH!S$64+[2]ATM!S$49+[3]FCB!S$55+[4]RMA!S$57)</f>
        <v>4</v>
      </c>
      <c r="H6">
        <f>SUM([1]ATH!T$64+[2]ATM!T$49+[3]FCB!T$55+[4]RMA!T$57)</f>
        <v>8</v>
      </c>
      <c r="I6">
        <f>SUM([1]ATH!U$64+[2]ATM!U$49+[3]FCB!U$55+[4]RMA!U$57)</f>
        <v>0</v>
      </c>
      <c r="J6">
        <f>SUM([1]ATH!V$64+[2]ATM!V$49+[3]FCB!V$55+[4]RMA!V$57)</f>
        <v>2</v>
      </c>
      <c r="K6">
        <f>SUM([1]ATH!W$64+[2]ATM!W$49+[3]FCB!W$55+[4]RMA!W$57)</f>
        <v>1</v>
      </c>
      <c r="L6">
        <f>SUM([1]ATH!X$64+[2]ATM!X$49+[3]FCB!X$55+[4]RMA!X$57)</f>
        <v>0</v>
      </c>
      <c r="M6">
        <f>SUM([1]ATH!Y$64+[2]ATM!Y$49+[3]FCB!Y$55+[4]RMA!Y$57)</f>
        <v>2</v>
      </c>
      <c r="N6">
        <f>SUM([1]ATH!Z$64+[2]ATM!Z$49+[3]FCB!Z$55+[4]RMA!Z$57)</f>
        <v>0</v>
      </c>
      <c r="O6">
        <f>SUM([1]ATH!AA$64+[2]ATM!AA$49+[3]FCB!AA$55+[4]RMA!AA$57)</f>
        <v>0</v>
      </c>
      <c r="P6">
        <f>SUM([1]ATH!AB$64+[2]ATM!AB$49+[3]FCB!AB$55+[4]RMA!AB$57)</f>
        <v>0</v>
      </c>
      <c r="Q6">
        <f>SUM([1]ATH!AC$64+[2]ATM!AC$49+[3]FCB!AC$55+[4]RMA!AC$57)</f>
        <v>0</v>
      </c>
      <c r="R6">
        <f>SUM([1]ATH!AD$64+[2]ATM!AD$49+[3]FCB!AD$55+[4]RMA!AD$57)</f>
        <v>0</v>
      </c>
      <c r="S6">
        <f>SUM([1]ATH!AE$64+[2]ATM!AE$49+[3]FCB!AE$55+[4]RMA!AE$57)</f>
        <v>0</v>
      </c>
      <c r="T6">
        <f>SUM([1]ATH!AF$64+[2]ATM!AF$49+[3]FCB!AF$55+[4]RMA!AF$57)</f>
        <v>1</v>
      </c>
      <c r="U6">
        <f>SUM([1]ATH!AG$64+[2]ATM!AG$49+[3]FCB!AG$55+[4]RMA!AG$57)</f>
        <v>0</v>
      </c>
      <c r="V6">
        <f>SUM([1]ATH!AH$64+[2]ATM!AH$49+[3]FCB!AH$55+[4]RMA!AH$57)</f>
        <v>0</v>
      </c>
    </row>
    <row r="7" spans="2:22" x14ac:dyDescent="0.25">
      <c r="B7" s="4" t="s">
        <v>31</v>
      </c>
      <c r="C7">
        <f>SUM([1]ATH!O$81+[2]ATM!O$59+[3]FCB!O$73)</f>
        <v>5</v>
      </c>
      <c r="D7">
        <f>SUM([1]ATH!P$81+[2]ATM!P$59+[3]FCB!P$73)</f>
        <v>1</v>
      </c>
      <c r="E7">
        <f>SUM([1]ATH!Q$81+[2]ATM!Q$59+[3]FCB!Q$73)</f>
        <v>3</v>
      </c>
      <c r="F7">
        <f>SUM([1]ATH!R$81+[2]ATM!R$59+[3]FCB!R$73)</f>
        <v>2</v>
      </c>
      <c r="G7">
        <f>SUM([1]ATH!S$81+[2]ATM!S$59+[3]FCB!S$73)</f>
        <v>9</v>
      </c>
      <c r="H7">
        <f>SUM([1]ATH!T$81+[2]ATM!T$59+[3]FCB!T$73)</f>
        <v>2</v>
      </c>
      <c r="I7">
        <f>SUM([1]ATH!U$81+[2]ATM!U$59+[3]FCB!U$73)</f>
        <v>0</v>
      </c>
      <c r="J7">
        <f>SUM([1]ATH!V$81+[2]ATM!V$59+[3]FCB!V$73)</f>
        <v>3</v>
      </c>
      <c r="K7">
        <f>SUM([1]ATH!W$81+[2]ATM!W$59+[3]FCB!W$73)</f>
        <v>1</v>
      </c>
      <c r="L7">
        <f>SUM([1]ATH!X$81+[2]ATM!X$59+[3]FCB!X$73)</f>
        <v>0</v>
      </c>
      <c r="M7">
        <f>SUM([1]ATH!Y$81+[2]ATM!Y$59+[3]FCB!Y$73)</f>
        <v>3</v>
      </c>
      <c r="N7">
        <f>SUM([1]ATH!Z$81+[2]ATM!Z$59+[3]FCB!Z$73)</f>
        <v>0</v>
      </c>
      <c r="O7">
        <f>SUM([1]ATH!AA$81+[2]ATM!AA$59+[3]FCB!AA$73)</f>
        <v>1</v>
      </c>
      <c r="P7">
        <f>SUM([1]ATH!AB$81+[2]ATM!AB$59+[3]FCB!AB$73)</f>
        <v>0</v>
      </c>
      <c r="Q7">
        <f>SUM([1]ATH!AC$81+[2]ATM!AC$59+[3]FCB!AC$73)</f>
        <v>0</v>
      </c>
      <c r="R7">
        <f>SUM([1]ATH!AD$81+[2]ATM!AD$59+[3]FCB!AD$73)</f>
        <v>0</v>
      </c>
      <c r="S7">
        <f>SUM([1]ATH!AE$81+[2]ATM!AE$59+[3]FCB!AE$73)</f>
        <v>0</v>
      </c>
      <c r="T7">
        <f>SUM([1]ATH!AF$81+[2]ATM!AF$59+[3]FCB!AF$73)</f>
        <v>0</v>
      </c>
      <c r="U7">
        <f>SUM([1]ATH!AG$81+[2]ATM!AG$59+[3]FCB!AG$73)</f>
        <v>0</v>
      </c>
      <c r="V7">
        <f>SUM([1]ATH!AH$81+[2]ATM!AH$59+[3]FCB!AH$73)</f>
        <v>0</v>
      </c>
    </row>
    <row r="8" spans="2:22" x14ac:dyDescent="0.25">
      <c r="B8" s="4" t="s">
        <v>32</v>
      </c>
      <c r="C8">
        <f>SUM([1]ATH!O$90+[2]ATM!O$68+[3]FCB!O$83+[4]RMA!O$95)</f>
        <v>3</v>
      </c>
      <c r="D8">
        <f>SUM([1]ATH!P$90+[2]ATM!P$68+[3]FCB!P$83+[4]RMA!P$95)</f>
        <v>5</v>
      </c>
      <c r="E8">
        <f>SUM([1]ATH!Q$90+[2]ATM!Q$68+[3]FCB!Q$83+[4]RMA!Q$95)</f>
        <v>0</v>
      </c>
      <c r="F8">
        <f>SUM([1]ATH!R$90+[2]ATM!R$68+[3]FCB!R$83+[4]RMA!R$95)</f>
        <v>0</v>
      </c>
      <c r="G8">
        <f>SUM([1]ATH!S$90+[2]ATM!S$68+[3]FCB!S$83+[4]RMA!S$95)</f>
        <v>9</v>
      </c>
      <c r="H8">
        <f>SUM([1]ATH!T$90+[2]ATM!T$68+[3]FCB!T$83+[4]RMA!T$95)</f>
        <v>9</v>
      </c>
      <c r="I8">
        <f>SUM([1]ATH!U$90+[2]ATM!U$68+[3]FCB!U$83+[4]RMA!U$95)</f>
        <v>0</v>
      </c>
      <c r="J8">
        <f>SUM([1]ATH!V$90+[2]ATM!V$68+[3]FCB!V$83+[4]RMA!V$95)</f>
        <v>1</v>
      </c>
      <c r="K8">
        <f>SUM([1]ATH!W$90+[2]ATM!W$68+[3]FCB!W$83+[4]RMA!W$95)</f>
        <v>1</v>
      </c>
      <c r="L8">
        <f>SUM([1]ATH!X$90+[2]ATM!X$68+[3]FCB!X$83+[4]RMA!X$95)</f>
        <v>1</v>
      </c>
      <c r="M8">
        <f>SUM([1]ATH!Y$90+[2]ATM!Y$68+[3]FCB!Y$83+[4]RMA!Y$95)</f>
        <v>2</v>
      </c>
      <c r="N8">
        <f>SUM([1]ATH!Z$90+[2]ATM!Z$68+[3]FCB!Z$83+[4]RMA!Z$95)</f>
        <v>0</v>
      </c>
      <c r="O8">
        <f>SUM([1]ATH!AA$90+[2]ATM!AA$68+[3]FCB!AA$83+[4]RMA!AA$95)</f>
        <v>0</v>
      </c>
      <c r="P8">
        <f>SUM([1]ATH!AB$90+[2]ATM!AB$68+[3]FCB!AB$83+[4]RMA!AB$95)</f>
        <v>1</v>
      </c>
      <c r="Q8">
        <f>SUM([1]ATH!AC$90+[2]ATM!AC$68+[3]FCB!AC$83+[4]RMA!AC$95)</f>
        <v>0</v>
      </c>
      <c r="R8">
        <f>SUM([1]ATH!AD$90+[2]ATM!AD$68+[3]FCB!AD$83+[4]RMA!AD$95)</f>
        <v>0</v>
      </c>
      <c r="S8">
        <f>SUM([1]ATH!AE$90+[2]ATM!AE$68+[3]FCB!AE$83+[4]RMA!AE$95)</f>
        <v>0</v>
      </c>
      <c r="T8">
        <f>SUM([1]ATH!AF$90+[2]ATM!AF$68+[3]FCB!AF$83+[4]RMA!AF$95)</f>
        <v>0</v>
      </c>
      <c r="U8">
        <f>SUM([1]ATH!AG$90+[2]ATM!AG$68+[3]FCB!AG$83+[4]RMA!AG$95)</f>
        <v>0</v>
      </c>
      <c r="V8">
        <f>SUM([1]ATH!AH$90+[2]ATM!AH$68+[3]FCB!AH$83+[4]RMA!AH$95)</f>
        <v>0</v>
      </c>
    </row>
    <row r="9" spans="2:22" x14ac:dyDescent="0.25">
      <c r="B9" s="4" t="s">
        <v>33</v>
      </c>
      <c r="C9">
        <f>SUM([1]ATH!O$107+[2]ATM!O$77+[3]FCB!O$102)</f>
        <v>1</v>
      </c>
      <c r="D9">
        <f>SUM([1]ATH!P$107+[2]ATM!P$77+[3]FCB!P$102)</f>
        <v>7</v>
      </c>
      <c r="E9">
        <f>SUM([1]ATH!Q$107+[2]ATM!Q$77+[3]FCB!Q$102)</f>
        <v>4</v>
      </c>
      <c r="F9">
        <f>SUM([1]ATH!R$107+[2]ATM!R$77+[3]FCB!R$102)</f>
        <v>0</v>
      </c>
      <c r="G9">
        <f>SUM([1]ATH!S$107+[2]ATM!S$77+[3]FCB!S$102)</f>
        <v>10</v>
      </c>
      <c r="H9">
        <f>SUM([1]ATH!T$107+[2]ATM!T$77+[3]FCB!T$102)</f>
        <v>2</v>
      </c>
      <c r="I9">
        <f>SUM([1]ATH!U$107+[2]ATM!U$77+[3]FCB!U$102)</f>
        <v>1</v>
      </c>
      <c r="J9">
        <f>SUM([1]ATH!V$107+[2]ATM!V$77+[3]FCB!V$102)</f>
        <v>2</v>
      </c>
      <c r="K9">
        <f>SUM([1]ATH!W$107+[2]ATM!W$77+[3]FCB!W$102)</f>
        <v>0</v>
      </c>
      <c r="L9">
        <f>SUM([1]ATH!X$107+[2]ATM!X$77+[3]FCB!X$102)</f>
        <v>1</v>
      </c>
      <c r="M9">
        <f>SUM([1]ATH!Y$107+[2]ATM!Y$77+[3]FCB!Y$102)</f>
        <v>6</v>
      </c>
      <c r="N9">
        <f>SUM([1]ATH!Z$107+[2]ATM!Z$77+[3]FCB!Z$102)</f>
        <v>0</v>
      </c>
      <c r="O9">
        <f>SUM([1]ATH!AA$107+[2]ATM!AA$77+[3]FCB!AA$102)</f>
        <v>0</v>
      </c>
      <c r="P9">
        <f>SUM([1]ATH!AB$107+[2]ATM!AB$77+[3]FCB!AB$102)</f>
        <v>0</v>
      </c>
      <c r="Q9">
        <f>SUM([1]ATH!AC$107+[2]ATM!AC$77+[3]FCB!AC$102)</f>
        <v>0</v>
      </c>
      <c r="R9">
        <f>SUM([1]ATH!AD$107+[2]ATM!AD$77+[3]FCB!AD$102)</f>
        <v>0</v>
      </c>
      <c r="S9">
        <f>SUM([1]ATH!AE$107+[2]ATM!AE$77+[3]FCB!AE$102)</f>
        <v>0</v>
      </c>
      <c r="T9">
        <f>SUM([1]ATH!AF$107+[2]ATM!AF$77+[3]FCB!AF$102)</f>
        <v>0</v>
      </c>
      <c r="U9">
        <f>SUM([1]ATH!AG$107+[2]ATM!AG$77+[3]FCB!AG$102)</f>
        <v>0</v>
      </c>
      <c r="V9">
        <f>SUM([1]ATH!AH$107+[2]ATM!AH$77+[3]FCB!AH$102)</f>
        <v>0</v>
      </c>
    </row>
    <row r="10" spans="2:22" x14ac:dyDescent="0.25">
      <c r="B10" s="4" t="s">
        <v>34</v>
      </c>
      <c r="C10">
        <f>SUM([1]ATH!O$120+[2]ATM!O$87+[3]FCB!O$122+[4]RMA!O$115)</f>
        <v>6</v>
      </c>
      <c r="D10">
        <f>SUM([1]ATH!P$120+[2]ATM!P$87+[3]FCB!P$122+[4]RMA!P$115)</f>
        <v>4</v>
      </c>
      <c r="E10">
        <f>SUM([1]ATH!Q$120+[2]ATM!Q$87+[3]FCB!Q$122+[4]RMA!Q$115)</f>
        <v>1</v>
      </c>
      <c r="F10">
        <f>SUM([1]ATH!R$120+[2]ATM!R$87+[3]FCB!R$122+[4]RMA!R$115)</f>
        <v>0</v>
      </c>
      <c r="G10">
        <f>SUM([1]ATH!S$120+[2]ATM!S$87+[3]FCB!S$122+[4]RMA!S$115)</f>
        <v>8</v>
      </c>
      <c r="H10">
        <f>SUM([1]ATH!T$120+[2]ATM!T$87+[3]FCB!T$122+[4]RMA!T$115)</f>
        <v>5</v>
      </c>
      <c r="I10">
        <f>SUM([1]ATH!U$120+[2]ATM!U$87+[3]FCB!U$122+[4]RMA!U$115)</f>
        <v>1</v>
      </c>
      <c r="J10">
        <f>SUM([1]ATH!V$120+[2]ATM!V$87+[3]FCB!V$122+[4]RMA!V$115)</f>
        <v>3</v>
      </c>
      <c r="K10">
        <f>SUM([1]ATH!W$120+[2]ATM!W$87+[3]FCB!W$122+[4]RMA!W$115)</f>
        <v>0</v>
      </c>
      <c r="L10">
        <f>SUM([1]ATH!X$120+[2]ATM!X$87+[3]FCB!X$122+[4]RMA!X$115)</f>
        <v>0</v>
      </c>
      <c r="M10">
        <f>SUM([1]ATH!Y$120+[2]ATM!Y$87+[3]FCB!Y$122+[4]RMA!Y$115)</f>
        <v>5</v>
      </c>
      <c r="N10">
        <f>SUM([1]ATH!Z$120+[2]ATM!Z$87+[3]FCB!Z$122+[4]RMA!Z$115)</f>
        <v>0</v>
      </c>
      <c r="O10">
        <f>SUM([1]ATH!AA$120+[2]ATM!AA$87+[3]FCB!AA$122+[4]RMA!AA$115)</f>
        <v>0</v>
      </c>
      <c r="P10">
        <f>SUM([1]ATH!AB$120+[2]ATM!AB$87+[3]FCB!AB$122+[4]RMA!AB$115)</f>
        <v>0</v>
      </c>
      <c r="Q10">
        <f>SUM([1]ATH!AC$120+[2]ATM!AC$87+[3]FCB!AC$122+[4]RMA!AC$115)</f>
        <v>0</v>
      </c>
      <c r="R10">
        <f>SUM([1]ATH!AD$120+[2]ATM!AD$87+[3]FCB!AD$122+[4]RMA!AD$115)</f>
        <v>0</v>
      </c>
      <c r="S10">
        <f>SUM([1]ATH!AE$120+[2]ATM!AE$87+[3]FCB!AE$122+[4]RMA!AE$115)</f>
        <v>0</v>
      </c>
      <c r="T10">
        <f>SUM([1]ATH!AF$120+[2]ATM!AF$87+[3]FCB!AF$122+[4]RMA!AF$115)</f>
        <v>0</v>
      </c>
      <c r="U10">
        <f>SUM([1]ATH!AG$120+[2]ATM!AG$87+[3]FCB!AG$122+[4]RMA!AG$115)</f>
        <v>0</v>
      </c>
      <c r="V10">
        <f>SUM([1]ATH!AH$120+[2]ATM!AH$87+[3]FCB!AH$122+[4]RMA!AH$115)</f>
        <v>0</v>
      </c>
    </row>
    <row r="11" spans="2:22" x14ac:dyDescent="0.25">
      <c r="B11" s="4" t="s">
        <v>35</v>
      </c>
      <c r="C11">
        <f>SUM([1]ATH!O$135+[2]ATM!O$101+[3]FCB!O$133+[4]RMA!O$130)</f>
        <v>4</v>
      </c>
      <c r="D11">
        <f>SUM([1]ATH!P$135+[2]ATM!P$101+[3]FCB!P$133+[4]RMA!P$130)</f>
        <v>4</v>
      </c>
      <c r="E11">
        <f>SUM([1]ATH!Q$135+[2]ATM!Q$101+[3]FCB!Q$133+[4]RMA!Q$130)</f>
        <v>1</v>
      </c>
      <c r="F11">
        <f>SUM([1]ATH!R$135+[2]ATM!R$101+[3]FCB!R$133+[4]RMA!R$130)</f>
        <v>0</v>
      </c>
      <c r="G11">
        <f>SUM([1]ATH!S$135+[2]ATM!S$101+[3]FCB!S$133+[4]RMA!S$130)</f>
        <v>15</v>
      </c>
      <c r="H11">
        <f>SUM([1]ATH!T$135+[2]ATM!T$101+[3]FCB!T$133+[4]RMA!T$130)</f>
        <v>7</v>
      </c>
      <c r="I11">
        <f>SUM([1]ATH!U$135+[2]ATM!U$101+[3]FCB!U$133+[4]RMA!U$130)</f>
        <v>1</v>
      </c>
      <c r="J11">
        <f>SUM([1]ATH!V$135+[2]ATM!V$101+[3]FCB!V$133+[4]RMA!V$130)</f>
        <v>0</v>
      </c>
      <c r="K11">
        <f>SUM([1]ATH!W$135+[2]ATM!W$101+[3]FCB!W$133+[4]RMA!W$130)</f>
        <v>0</v>
      </c>
      <c r="L11">
        <f>SUM([1]ATH!X$135+[2]ATM!X$101+[3]FCB!X$133+[4]RMA!X$130)</f>
        <v>1</v>
      </c>
      <c r="M11">
        <f>SUM([1]ATH!Y$135+[2]ATM!Y$101+[3]FCB!Y$133+[4]RMA!Y$130)</f>
        <v>1</v>
      </c>
      <c r="N11">
        <f>SUM([1]ATH!Z$135+[2]ATM!Z$101+[3]FCB!Z$133+[4]RMA!Z$130)</f>
        <v>0</v>
      </c>
      <c r="O11">
        <f>SUM([1]ATH!AA$135+[2]ATM!AA$101+[3]FCB!AA$133+[4]RMA!AA$130)</f>
        <v>0</v>
      </c>
      <c r="P11">
        <f>SUM([1]ATH!AB$135+[2]ATM!AB$101+[3]FCB!AB$133+[4]RMA!AB$130)</f>
        <v>0</v>
      </c>
      <c r="Q11">
        <f>SUM([1]ATH!AC$135+[2]ATM!AC$101+[3]FCB!AC$133+[4]RMA!AC$130)</f>
        <v>1</v>
      </c>
      <c r="R11">
        <f>SUM([1]ATH!AD$135+[2]ATM!AD$101+[3]FCB!AD$133+[4]RMA!AD$130)</f>
        <v>0</v>
      </c>
      <c r="S11">
        <f>SUM([1]ATH!AE$135+[2]ATM!AE$101+[3]FCB!AE$133+[4]RMA!AE$130)</f>
        <v>0</v>
      </c>
      <c r="T11">
        <f>SUM([1]ATH!AF$135+[2]ATM!AF$101+[3]FCB!AF$133+[4]RMA!AF$130)</f>
        <v>1</v>
      </c>
      <c r="U11">
        <f>SUM([1]ATH!AG$135+[2]ATM!AG$101+[3]FCB!AG$133+[4]RMA!AG$130)</f>
        <v>1</v>
      </c>
      <c r="V11">
        <f>SUM([1]ATH!AH$135+[2]ATM!AH$101+[3]FCB!AH$133+[4]RMA!AH$130)</f>
        <v>0</v>
      </c>
    </row>
    <row r="12" spans="2:22" x14ac:dyDescent="0.25">
      <c r="B12" s="4" t="s">
        <v>36</v>
      </c>
      <c r="C12">
        <f>SUM([1]ATH!O$154+[2]ATM!O$111+[3]FCB!O$144+[4]RMA!O$142)</f>
        <v>3</v>
      </c>
      <c r="D12">
        <f>SUM([1]ATH!P$154+[2]ATM!P$111+[3]FCB!P$144+[4]RMA!P$142)</f>
        <v>5</v>
      </c>
      <c r="E12">
        <f>SUM([1]ATH!Q$154+[2]ATM!Q$111+[3]FCB!Q$144+[4]RMA!Q$142)</f>
        <v>2</v>
      </c>
      <c r="F12">
        <f>SUM([1]ATH!R$154+[2]ATM!R$111+[3]FCB!R$144+[4]RMA!R$142)</f>
        <v>1</v>
      </c>
      <c r="G12">
        <f>SUM([1]ATH!S$154+[2]ATM!S$111+[3]FCB!S$144+[4]RMA!S$142)</f>
        <v>9</v>
      </c>
      <c r="H12">
        <f>SUM([1]ATH!T$154+[2]ATM!T$111+[3]FCB!T$144+[4]RMA!T$142)</f>
        <v>4</v>
      </c>
      <c r="I12">
        <f>SUM([1]ATH!U$154+[2]ATM!U$111+[3]FCB!U$144+[4]RMA!U$142)</f>
        <v>2</v>
      </c>
      <c r="J12">
        <f>SUM([1]ATH!V$154+[2]ATM!V$111+[3]FCB!V$144+[4]RMA!V$142)</f>
        <v>2</v>
      </c>
      <c r="K12">
        <f>SUM([1]ATH!W$154+[2]ATM!W$111+[3]FCB!W$144+[4]RMA!W$142)</f>
        <v>0</v>
      </c>
      <c r="L12">
        <f>SUM([1]ATH!X$154+[2]ATM!X$111+[3]FCB!X$144+[4]RMA!X$142)</f>
        <v>0</v>
      </c>
      <c r="M12">
        <f>SUM([1]ATH!Y$154+[2]ATM!Y$111+[3]FCB!Y$144+[4]RMA!Y$142)</f>
        <v>0</v>
      </c>
      <c r="N12">
        <f>SUM([1]ATH!Z$154+[2]ATM!Z$111+[3]FCB!Z$144+[4]RMA!Z$142)</f>
        <v>1</v>
      </c>
      <c r="O12">
        <f>SUM([1]ATH!AA$154+[2]ATM!AA$111+[3]FCB!AA$144+[4]RMA!AA$142)</f>
        <v>0</v>
      </c>
      <c r="P12">
        <f>SUM([1]ATH!AB$154+[2]ATM!AB$111+[3]FCB!AB$144+[4]RMA!AB$142)</f>
        <v>1</v>
      </c>
      <c r="Q12">
        <f>SUM([1]ATH!AC$154+[2]ATM!AC$111+[3]FCB!AC$144+[4]RMA!AC$142)</f>
        <v>0</v>
      </c>
      <c r="R12">
        <f>SUM([1]ATH!AD$154+[2]ATM!AD$111+[3]FCB!AD$144+[4]RMA!AD$142)</f>
        <v>0</v>
      </c>
      <c r="S12">
        <f>SUM([1]ATH!AE$154+[2]ATM!AE$111+[3]FCB!AE$144+[4]RMA!AE$142)</f>
        <v>0</v>
      </c>
      <c r="T12">
        <f>SUM([1]ATH!AF$154+[2]ATM!AF$111+[3]FCB!AF$144+[4]RMA!AF$142)</f>
        <v>2</v>
      </c>
      <c r="U12">
        <f>SUM([1]ATH!AG$154+[2]ATM!AG$111+[3]FCB!AG$144+[4]RMA!AG$142)</f>
        <v>0</v>
      </c>
      <c r="V12">
        <f>SUM([1]ATH!AH$154+[2]ATM!AH$111+[3]FCB!AH$144+[4]RMA!AH$142)</f>
        <v>0</v>
      </c>
    </row>
    <row r="13" spans="2:22" x14ac:dyDescent="0.25">
      <c r="B13" s="4" t="s">
        <v>37</v>
      </c>
      <c r="C13">
        <f>SUM([1]ATH!O$166+[2]ATM!O$120+[3]FCB!O$156+[4]RMA!O$155)</f>
        <v>5</v>
      </c>
      <c r="D13">
        <f>SUM([1]ATH!P$166+[2]ATM!P$120+[3]FCB!P$156+[4]RMA!P$155)</f>
        <v>5</v>
      </c>
      <c r="E13">
        <f>SUM([1]ATH!Q$166+[2]ATM!Q$120+[3]FCB!Q$156+[4]RMA!Q$155)</f>
        <v>3</v>
      </c>
      <c r="F13">
        <f>SUM([1]ATH!R$166+[2]ATM!R$120+[3]FCB!R$156+[4]RMA!R$155)</f>
        <v>0</v>
      </c>
      <c r="G13">
        <f>SUM([1]ATH!S$166+[2]ATM!S$120+[3]FCB!S$156+[4]RMA!S$155)</f>
        <v>10</v>
      </c>
      <c r="H13">
        <f>SUM([1]ATH!T$166+[2]ATM!T$120+[3]FCB!T$156+[4]RMA!T$155)</f>
        <v>6</v>
      </c>
      <c r="I13">
        <f>SUM([1]ATH!U$166+[2]ATM!U$120+[3]FCB!U$156+[4]RMA!U$155)</f>
        <v>0</v>
      </c>
      <c r="J13">
        <f>SUM([1]ATH!V$166+[2]ATM!V$120+[3]FCB!V$156+[4]RMA!V$155)</f>
        <v>2</v>
      </c>
      <c r="K13">
        <f>SUM([1]ATH!W$166+[2]ATM!W$120+[3]FCB!W$156+[4]RMA!W$155)</f>
        <v>0</v>
      </c>
      <c r="L13">
        <f>SUM([1]ATH!X$166+[2]ATM!X$120+[3]FCB!X$156+[4]RMA!X$155)</f>
        <v>0</v>
      </c>
      <c r="M13">
        <f>SUM([1]ATH!Y$166+[2]ATM!Y$120+[3]FCB!Y$156+[4]RMA!Y$155)</f>
        <v>0</v>
      </c>
      <c r="N13">
        <f>SUM([1]ATH!Z$166+[2]ATM!Z$120+[3]FCB!Z$156+[4]RMA!Z$155)</f>
        <v>0</v>
      </c>
      <c r="O13">
        <f>SUM([1]ATH!AA$166+[2]ATM!AA$120+[3]FCB!AA$156+[4]RMA!AA$155)</f>
        <v>0</v>
      </c>
      <c r="P13">
        <f>SUM([1]ATH!AB$166+[2]ATM!AB$120+[3]FCB!AB$156+[4]RMA!AB$155)</f>
        <v>0</v>
      </c>
      <c r="Q13">
        <f>SUM([1]ATH!AC$166+[2]ATM!AC$120+[3]FCB!AC$156+[4]RMA!AC$155)</f>
        <v>0</v>
      </c>
      <c r="R13">
        <f>SUM([1]ATH!AD$166+[2]ATM!AD$120+[3]FCB!AD$156+[4]RMA!AD$155)</f>
        <v>0</v>
      </c>
      <c r="S13">
        <f>SUM([1]ATH!AE$166+[2]ATM!AE$120+[3]FCB!AE$156+[4]RMA!AE$155)</f>
        <v>0</v>
      </c>
      <c r="T13">
        <f>SUM([1]ATH!AF$166+[2]ATM!AF$120+[3]FCB!AF$156+[4]RMA!AF$155)</f>
        <v>0</v>
      </c>
      <c r="U13">
        <f>SUM([1]ATH!AG$166+[2]ATM!AG$120+[3]FCB!AG$156+[4]RMA!AG$155)</f>
        <v>0</v>
      </c>
      <c r="V13">
        <f>SUM([1]ATH!AH$166+[2]ATM!AH$120+[3]FCB!AH$156+[4]RMA!AH$155)</f>
        <v>0</v>
      </c>
    </row>
    <row r="14" spans="2:22" x14ac:dyDescent="0.25">
      <c r="B14" s="4" t="s">
        <v>38</v>
      </c>
      <c r="C14">
        <f>SUM([1]ATH!O$178+[2]ATM!O$131+[3]FCB!O$172)</f>
        <v>3</v>
      </c>
      <c r="D14">
        <f>SUM([1]ATH!P$178+[2]ATM!P$131+[3]FCB!P$172)</f>
        <v>5</v>
      </c>
      <c r="E14">
        <f>SUM([1]ATH!Q$178+[2]ATM!Q$131+[3]FCB!Q$172)</f>
        <v>0</v>
      </c>
      <c r="F14">
        <f>SUM([1]ATH!R$178+[2]ATM!R$131+[3]FCB!R$172)</f>
        <v>1</v>
      </c>
      <c r="G14">
        <f>SUM([1]ATH!S$178+[2]ATM!S$131+[3]FCB!S$172)</f>
        <v>6</v>
      </c>
      <c r="H14">
        <f>SUM([1]ATH!T$178+[2]ATM!T$131+[3]FCB!T$172)</f>
        <v>7</v>
      </c>
      <c r="I14">
        <f>SUM([1]ATH!U$178+[2]ATM!U$131+[3]FCB!U$172)</f>
        <v>1</v>
      </c>
      <c r="J14">
        <f>SUM([1]ATH!V$178+[2]ATM!V$131+[3]FCB!V$172)</f>
        <v>1</v>
      </c>
      <c r="K14">
        <f>SUM([1]ATH!W$178+[2]ATM!W$131+[3]FCB!W$172)</f>
        <v>0</v>
      </c>
      <c r="L14">
        <f>SUM([1]ATH!X$178+[2]ATM!X$131+[3]FCB!X$172)</f>
        <v>0</v>
      </c>
      <c r="M14">
        <f>SUM([1]ATH!Y$178+[2]ATM!Y$131+[3]FCB!Y$172)</f>
        <v>2</v>
      </c>
      <c r="N14">
        <f>SUM([1]ATH!Z$178+[2]ATM!Z$131+[3]FCB!Z$172)</f>
        <v>0</v>
      </c>
      <c r="O14">
        <f>SUM([1]ATH!AA$178+[2]ATM!AA$131+[3]FCB!AA$172)</f>
        <v>0</v>
      </c>
      <c r="P14">
        <f>SUM([1]ATH!AB$178+[2]ATM!AB$131+[3]FCB!AB$172)</f>
        <v>0</v>
      </c>
      <c r="Q14">
        <f>SUM([1]ATH!AC$178+[2]ATM!AC$131+[3]FCB!AC$172)</f>
        <v>0</v>
      </c>
      <c r="R14">
        <f>SUM([1]ATH!AD$178+[2]ATM!AD$131+[3]FCB!AD$172)</f>
        <v>0</v>
      </c>
      <c r="S14">
        <f>SUM([1]ATH!AE$178+[2]ATM!AE$131+[3]FCB!AE$172)</f>
        <v>0</v>
      </c>
      <c r="T14">
        <f>SUM([1]ATH!AF$178+[2]ATM!AF$131+[3]FCB!AF$172)</f>
        <v>0</v>
      </c>
      <c r="U14">
        <f>SUM([1]ATH!AG$178+[2]ATM!AG$131+[3]FCB!AG$172)</f>
        <v>0</v>
      </c>
      <c r="V14">
        <f>SUM([1]ATH!AH$178+[2]ATM!AH$131+[3]FCB!AH$172)</f>
        <v>0</v>
      </c>
    </row>
    <row r="15" spans="2:22" x14ac:dyDescent="0.25">
      <c r="B15" s="4" t="s">
        <v>39</v>
      </c>
      <c r="C15">
        <f>SUM([1]ATH!O$189+[2]ATM!O$142+[3]FCB!O$185+[4]RMA!O$185)</f>
        <v>4</v>
      </c>
      <c r="D15">
        <f>SUM([1]ATH!P$189+[2]ATM!P$142+[3]FCB!P$185+[4]RMA!P$185)</f>
        <v>1</v>
      </c>
      <c r="E15">
        <f>SUM([1]ATH!Q$189+[2]ATM!Q$142+[3]FCB!Q$185+[4]RMA!Q$185)</f>
        <v>2</v>
      </c>
      <c r="F15">
        <f>SUM([1]ATH!R$189+[2]ATM!R$142+[3]FCB!R$185+[4]RMA!R$185)</f>
        <v>0</v>
      </c>
      <c r="G15">
        <f>SUM([1]ATH!S$189+[2]ATM!S$142+[3]FCB!S$185+[4]RMA!S$185)</f>
        <v>12</v>
      </c>
      <c r="H15">
        <f>SUM([1]ATH!T$189+[2]ATM!T$142+[3]FCB!T$185+[4]RMA!T$185)</f>
        <v>8</v>
      </c>
      <c r="I15">
        <f>SUM([1]ATH!U$189+[2]ATM!U$142+[3]FCB!U$185+[4]RMA!U$185)</f>
        <v>0</v>
      </c>
      <c r="J15">
        <f>SUM([1]ATH!V$189+[2]ATM!V$142+[3]FCB!V$185+[4]RMA!V$185)</f>
        <v>1</v>
      </c>
      <c r="K15">
        <f>SUM([1]ATH!W$189+[2]ATM!W$142+[3]FCB!W$185+[4]RMA!W$185)</f>
        <v>0</v>
      </c>
      <c r="L15">
        <f>SUM([1]ATH!X$189+[2]ATM!X$142+[3]FCB!X$185+[4]RMA!X$185)</f>
        <v>0</v>
      </c>
      <c r="M15">
        <f>SUM([1]ATH!Y$189+[2]ATM!Y$142+[3]FCB!Y$185+[4]RMA!Y$185)</f>
        <v>2</v>
      </c>
      <c r="N15">
        <f>SUM([1]ATH!Z$189+[2]ATM!Z$142+[3]FCB!Z$185+[4]RMA!Z$185)</f>
        <v>0</v>
      </c>
      <c r="O15">
        <f>SUM([1]ATH!AA$189+[2]ATM!AA$142+[3]FCB!AA$185+[4]RMA!AA$185)</f>
        <v>1</v>
      </c>
      <c r="P15">
        <f>SUM([1]ATH!AB$189+[2]ATM!AB$142+[3]FCB!AB$185+[4]RMA!AB$185)</f>
        <v>0</v>
      </c>
      <c r="Q15">
        <f>SUM([1]ATH!AC$189+[2]ATM!AC$142+[3]FCB!AC$185+[4]RMA!AC$185)</f>
        <v>0</v>
      </c>
      <c r="R15">
        <f>SUM([1]ATH!AD$189+[2]ATM!AD$142+[3]FCB!AD$185+[4]RMA!AD$185)</f>
        <v>0</v>
      </c>
      <c r="S15">
        <f>SUM([1]ATH!AE$189+[2]ATM!AE$142+[3]FCB!AE$185+[4]RMA!AE$185)</f>
        <v>0</v>
      </c>
      <c r="T15">
        <f>SUM([1]ATH!AF$189+[2]ATM!AF$142+[3]FCB!AF$185+[4]RMA!AF$185)</f>
        <v>0</v>
      </c>
      <c r="U15">
        <f>SUM([1]ATH!AG$189+[2]ATM!AG$142+[3]FCB!AG$185+[4]RMA!AG$185)</f>
        <v>0</v>
      </c>
      <c r="V15">
        <f>SUM([1]ATH!AH$189+[2]ATM!AH$142+[3]FCB!AH$185+[4]RMA!AH$185)</f>
        <v>0</v>
      </c>
    </row>
    <row r="16" spans="2:22" x14ac:dyDescent="0.25">
      <c r="B16" s="4" t="s">
        <v>40</v>
      </c>
      <c r="C16">
        <f>SUM([1]ATH!O$199+[2]ATM!O$159+[3]FCB!O$194+[4]RMA!O$195)</f>
        <v>6</v>
      </c>
      <c r="D16">
        <f>SUM([1]ATH!P$199+[2]ATM!P$159+[3]FCB!P$194+[4]RMA!P$195)</f>
        <v>4</v>
      </c>
      <c r="E16">
        <f>SUM([1]ATH!Q$199+[2]ATM!Q$159+[3]FCB!Q$194+[4]RMA!Q$195)</f>
        <v>1</v>
      </c>
      <c r="F16">
        <f>SUM([1]ATH!R$199+[2]ATM!R$159+[3]FCB!R$194+[4]RMA!R$195)</f>
        <v>0</v>
      </c>
      <c r="G16">
        <f>SUM([1]ATH!S$199+[2]ATM!S$159+[3]FCB!S$194+[4]RMA!S$195)</f>
        <v>6</v>
      </c>
      <c r="H16">
        <f>SUM([1]ATH!T$199+[2]ATM!T$159+[3]FCB!T$194+[4]RMA!T$195)</f>
        <v>3</v>
      </c>
      <c r="I16">
        <f>SUM([1]ATH!U$199+[2]ATM!U$159+[3]FCB!U$194+[4]RMA!U$195)</f>
        <v>0</v>
      </c>
      <c r="J16">
        <f>SUM([1]ATH!V$199+[2]ATM!V$159+[3]FCB!V$194+[4]RMA!V$195)</f>
        <v>0</v>
      </c>
      <c r="K16">
        <f>SUM([1]ATH!W$199+[2]ATM!W$159+[3]FCB!W$194+[4]RMA!W$195)</f>
        <v>0</v>
      </c>
      <c r="L16">
        <f>SUM([1]ATH!X$199+[2]ATM!X$159+[3]FCB!X$194+[4]RMA!X$195)</f>
        <v>0</v>
      </c>
      <c r="M16">
        <f>SUM([1]ATH!Y$199+[2]ATM!Y$159+[3]FCB!Y$194+[4]RMA!Y$195)</f>
        <v>0</v>
      </c>
      <c r="N16">
        <f>SUM([1]ATH!Z$199+[2]ATM!Z$159+[3]FCB!Z$194+[4]RMA!Z$195)</f>
        <v>0</v>
      </c>
      <c r="O16">
        <f>SUM([1]ATH!AA$199+[2]ATM!AA$159+[3]FCB!AA$194+[4]RMA!AA$195)</f>
        <v>0</v>
      </c>
      <c r="P16">
        <f>SUM([1]ATH!AB$199+[2]ATM!AB$159+[3]FCB!AB$194+[4]RMA!AB$195)</f>
        <v>0</v>
      </c>
      <c r="Q16">
        <f>SUM([1]ATH!AC$199+[2]ATM!AC$159+[3]FCB!AC$194+[4]RMA!AC$195)</f>
        <v>0</v>
      </c>
      <c r="R16">
        <f>SUM([1]ATH!AD$199+[2]ATM!AD$159+[3]FCB!AD$194+[4]RMA!AD$195)</f>
        <v>0</v>
      </c>
      <c r="S16">
        <f>SUM([1]ATH!AE$199+[2]ATM!AE$159+[3]FCB!AE$194+[4]RMA!AE$195)</f>
        <v>0</v>
      </c>
      <c r="T16">
        <f>SUM([1]ATH!AF$199+[2]ATM!AF$159+[3]FCB!AF$194+[4]RMA!AF$195)</f>
        <v>1</v>
      </c>
      <c r="U16">
        <f>SUM([1]ATH!AG$199+[2]ATM!AG$159+[3]FCB!AG$194+[4]RMA!AG$195)</f>
        <v>0</v>
      </c>
      <c r="V16">
        <f>SUM([1]ATH!AH$199+[2]ATM!AH$159+[3]FCB!AH$194+[4]RMA!AH$195)</f>
        <v>0</v>
      </c>
    </row>
    <row r="17" spans="2:25" x14ac:dyDescent="0.25">
      <c r="B17" s="4" t="s">
        <v>41</v>
      </c>
      <c r="C17">
        <f>SUM([1]ATH!O$211+[3]FCB!O$205+[4]RMA!O$210)</f>
        <v>2</v>
      </c>
      <c r="D17">
        <f>SUM([1]ATH!P$211+[3]FCB!P$205+[4]RMA!P$210)</f>
        <v>4</v>
      </c>
      <c r="E17">
        <f>SUM([1]ATH!Q$211+[3]FCB!Q$205+[4]RMA!Q$210)</f>
        <v>0</v>
      </c>
      <c r="F17">
        <f>SUM([1]ATH!R$211+[3]FCB!R$205+[4]RMA!R$210)</f>
        <v>1</v>
      </c>
      <c r="G17">
        <f>SUM([1]ATH!S$211+[3]FCB!S$205+[4]RMA!S$210)</f>
        <v>9</v>
      </c>
      <c r="H17">
        <f>SUM([1]ATH!T$211+[3]FCB!T$205+[4]RMA!T$210)</f>
        <v>1</v>
      </c>
      <c r="I17">
        <f>SUM([1]ATH!U$211+[3]FCB!U$205+[4]RMA!U$210)</f>
        <v>2</v>
      </c>
      <c r="J17">
        <f>SUM([1]ATH!V$211+[3]FCB!V$205+[4]RMA!V$210)</f>
        <v>3</v>
      </c>
      <c r="K17">
        <f>SUM([1]ATH!W$211+[3]FCB!W$205+[4]RMA!W$210)</f>
        <v>1</v>
      </c>
      <c r="L17">
        <f>SUM([1]ATH!X$211+[3]FCB!X$205+[4]RMA!X$210)</f>
        <v>0</v>
      </c>
      <c r="M17">
        <f>SUM([1]ATH!Y$211+[3]FCB!Y$205+[4]RMA!Y$210)</f>
        <v>1</v>
      </c>
      <c r="N17">
        <f>SUM([1]ATH!Z$211+[3]FCB!Z$205+[4]RMA!Z$210)</f>
        <v>1</v>
      </c>
      <c r="O17">
        <f>SUM([1]ATH!AA$211+[3]FCB!AA$205+[4]RMA!AA$210)</f>
        <v>1</v>
      </c>
      <c r="P17">
        <f>SUM([1]ATH!AB$211+[3]FCB!AB$205+[4]RMA!AB$210)</f>
        <v>0</v>
      </c>
      <c r="Q17">
        <f>SUM([1]ATH!AC$211+[3]FCB!AC$205+[4]RMA!AC$210)</f>
        <v>0</v>
      </c>
      <c r="R17">
        <f>SUM([1]ATH!AD$211+[3]FCB!AD$205+[4]RMA!AD$210)</f>
        <v>0</v>
      </c>
      <c r="S17">
        <f>SUM([1]ATH!AE$211+[3]FCB!AE$205+[4]RMA!AE$210)</f>
        <v>0</v>
      </c>
      <c r="T17">
        <f>SUM([1]ATH!AF$211+[3]FCB!AF$205+[4]RMA!AF$210)</f>
        <v>0</v>
      </c>
      <c r="U17">
        <f>SUM([1]ATH!AG$211+[3]FCB!AG$205+[4]RMA!AG$210)</f>
        <v>0</v>
      </c>
      <c r="V17">
        <f>SUM([1]ATH!AH$211+[3]FCB!AH$205+[4]RMA!AH$210)</f>
        <v>0</v>
      </c>
    </row>
    <row r="18" spans="2:25" x14ac:dyDescent="0.25">
      <c r="B18" s="4" t="s">
        <v>42</v>
      </c>
      <c r="C18">
        <f>SUM([1]ATH!O$227+[2]ATM!O$179+[3]FCB!O$213+[4]RMA!O$227)</f>
        <v>2</v>
      </c>
      <c r="D18">
        <f>SUM([1]ATH!P$227+[2]ATM!P$179+[3]FCB!P$213+[4]RMA!P$227)</f>
        <v>2</v>
      </c>
      <c r="E18">
        <f>SUM([1]ATH!Q$227+[2]ATM!Q$179+[3]FCB!Q$213+[4]RMA!Q$227)</f>
        <v>0</v>
      </c>
      <c r="F18">
        <f>SUM([1]ATH!R$227+[2]ATM!R$179+[3]FCB!R$213+[4]RMA!R$227)</f>
        <v>2</v>
      </c>
      <c r="G18">
        <f>SUM([1]ATH!S$227+[2]ATM!S$179+[3]FCB!S$213+[4]RMA!S$227)</f>
        <v>6</v>
      </c>
      <c r="H18">
        <f>SUM([1]ATH!T$227+[2]ATM!T$179+[3]FCB!T$213+[4]RMA!T$227)</f>
        <v>1</v>
      </c>
      <c r="I18">
        <f>SUM([1]ATH!U$227+[2]ATM!U$179+[3]FCB!U$213+[4]RMA!U$227)</f>
        <v>1</v>
      </c>
      <c r="J18">
        <f>SUM([1]ATH!V$227+[2]ATM!V$179+[3]FCB!V$213+[4]RMA!V$227)</f>
        <v>0</v>
      </c>
      <c r="K18">
        <f>SUM([1]ATH!W$227+[2]ATM!W$179+[3]FCB!W$213+[4]RMA!W$227)</f>
        <v>0</v>
      </c>
      <c r="L18">
        <f>SUM([1]ATH!X$227+[2]ATM!X$179+[3]FCB!X$213+[4]RMA!X$227)</f>
        <v>0</v>
      </c>
      <c r="M18">
        <f>SUM([1]ATH!Y$227+[2]ATM!Y$179+[3]FCB!Y$213+[4]RMA!Y$227)</f>
        <v>4</v>
      </c>
      <c r="N18">
        <f>SUM([1]ATH!Z$227+[2]ATM!Z$179+[3]FCB!Z$213+[4]RMA!Z$227)</f>
        <v>0</v>
      </c>
      <c r="O18">
        <f>SUM([1]ATH!AA$227+[2]ATM!AA$179+[3]FCB!AA$213+[4]RMA!AA$227)</f>
        <v>0</v>
      </c>
      <c r="P18">
        <f>SUM([1]ATH!AB$227+[2]ATM!AB$179+[3]FCB!AB$213+[4]RMA!AB$227)</f>
        <v>0</v>
      </c>
      <c r="Q18">
        <f>SUM([1]ATH!AC$227+[2]ATM!AC$179+[3]FCB!AC$213+[4]RMA!AC$227)</f>
        <v>0</v>
      </c>
      <c r="R18">
        <f>SUM([1]ATH!AD$227+[2]ATM!AD$179+[3]FCB!AD$213+[4]RMA!AD$227)</f>
        <v>0</v>
      </c>
      <c r="S18">
        <f>SUM([1]ATH!AE$227+[2]ATM!AE$179+[3]FCB!AE$213+[4]RMA!AE$227)</f>
        <v>0</v>
      </c>
      <c r="T18">
        <f>SUM([1]ATH!AF$227+[2]ATM!AF$179+[3]FCB!AF$213+[4]RMA!AF$227)</f>
        <v>0</v>
      </c>
      <c r="U18">
        <f>SUM([1]ATH!AG$227+[2]ATM!AG$179+[3]FCB!AG$213+[4]RMA!AG$227)</f>
        <v>0</v>
      </c>
      <c r="V18">
        <f>SUM([1]ATH!AH$227+[2]ATM!AH$179+[3]FCB!AH$213+[4]RMA!AH$227)</f>
        <v>0</v>
      </c>
    </row>
    <row r="19" spans="2:25" x14ac:dyDescent="0.25">
      <c r="B19" s="4" t="s">
        <v>43</v>
      </c>
      <c r="C19">
        <f>SUM([1]ATH!O$236+[2]ATM!O$193+[3]FCB!O$221+[4]RMA!O$245)</f>
        <v>5</v>
      </c>
      <c r="D19">
        <f>SUM([1]ATH!P$236+[2]ATM!P$193+[3]FCB!P$221+[4]RMA!P$245)</f>
        <v>5</v>
      </c>
      <c r="E19">
        <f>SUM([1]ATH!Q$236+[2]ATM!Q$193+[3]FCB!Q$221+[4]RMA!Q$245)</f>
        <v>2</v>
      </c>
      <c r="F19">
        <f>SUM([1]ATH!R$236+[2]ATM!R$193+[3]FCB!R$221+[4]RMA!R$245)</f>
        <v>0</v>
      </c>
      <c r="G19">
        <f>SUM([1]ATH!S$236+[2]ATM!S$193+[3]FCB!S$221+[4]RMA!S$245)</f>
        <v>12</v>
      </c>
      <c r="H19">
        <f>SUM([1]ATH!T$236+[2]ATM!T$193+[3]FCB!T$221+[4]RMA!T$245)</f>
        <v>3</v>
      </c>
      <c r="I19">
        <f>SUM([1]ATH!U$236+[2]ATM!U$193+[3]FCB!U$221+[4]RMA!U$245)</f>
        <v>0</v>
      </c>
      <c r="J19">
        <f>SUM([1]ATH!V$236+[2]ATM!V$193+[3]FCB!V$221+[4]RMA!V$245)</f>
        <v>3</v>
      </c>
      <c r="K19">
        <f>SUM([1]ATH!W$236+[2]ATM!W$193+[3]FCB!W$221+[4]RMA!W$245)</f>
        <v>0</v>
      </c>
      <c r="L19">
        <f>SUM([1]ATH!X$236+[2]ATM!X$193+[3]FCB!X$221+[4]RMA!X$245)</f>
        <v>0</v>
      </c>
      <c r="M19">
        <f>SUM([1]ATH!Y$236+[2]ATM!Y$193+[3]FCB!Y$221+[4]RMA!Y$245)</f>
        <v>2</v>
      </c>
      <c r="N19">
        <f>SUM([1]ATH!Z$236+[2]ATM!Z$193+[3]FCB!Z$221+[4]RMA!Z$245)</f>
        <v>0</v>
      </c>
      <c r="O19">
        <f>SUM([1]ATH!AA$236+[2]ATM!AA$193+[3]FCB!AA$221+[4]RMA!AA$245)</f>
        <v>0</v>
      </c>
      <c r="P19">
        <f>SUM([1]ATH!AB$236+[2]ATM!AB$193+[3]FCB!AB$221+[4]RMA!AB$245)</f>
        <v>0</v>
      </c>
      <c r="Q19">
        <f>SUM([1]ATH!AC$236+[2]ATM!AC$193+[3]FCB!AC$221+[4]RMA!AC$245)</f>
        <v>0</v>
      </c>
      <c r="R19">
        <f>SUM([1]ATH!AD$236+[2]ATM!AD$193+[3]FCB!AD$221+[4]RMA!AD$245)</f>
        <v>0</v>
      </c>
      <c r="S19">
        <f>SUM([1]ATH!AE$236+[2]ATM!AE$193+[3]FCB!AE$221+[4]RMA!AE$245)</f>
        <v>0</v>
      </c>
      <c r="T19">
        <f>SUM([1]ATH!AF$236+[2]ATM!AF$193+[3]FCB!AF$221+[4]RMA!AF$245)</f>
        <v>0</v>
      </c>
      <c r="U19">
        <f>SUM([1]ATH!AG$236+[2]ATM!AG$193+[3]FCB!AG$221+[4]RMA!AG$245)</f>
        <v>0</v>
      </c>
      <c r="V19">
        <f>SUM([1]ATH!AH$236+[2]ATM!AH$193+[3]FCB!AH$221+[4]RMA!AH$245)</f>
        <v>0</v>
      </c>
    </row>
    <row r="20" spans="2:25" x14ac:dyDescent="0.25">
      <c r="B20" s="4" t="s">
        <v>44</v>
      </c>
      <c r="C20">
        <f>SUM([1]ATH!O$249+[2]ATM!O$210+[3]FCB!O$240+[4]RMA!O$259)</f>
        <v>9</v>
      </c>
      <c r="D20">
        <f>SUM([1]ATH!P$249+[2]ATM!P$210+[3]FCB!P$240+[4]RMA!P$259)</f>
        <v>7</v>
      </c>
      <c r="E20">
        <f>SUM([1]ATH!Q$249+[2]ATM!Q$210+[3]FCB!Q$240+[4]RMA!Q$259)</f>
        <v>3</v>
      </c>
      <c r="F20">
        <f>SUM([1]ATH!R$249+[2]ATM!R$210+[3]FCB!R$240+[4]RMA!R$259)</f>
        <v>0</v>
      </c>
      <c r="G20">
        <f>SUM([1]ATH!S$249+[2]ATM!S$210+[3]FCB!S$240+[4]RMA!S$259)</f>
        <v>9</v>
      </c>
      <c r="H20">
        <f>SUM([1]ATH!T$249+[2]ATM!T$210+[3]FCB!T$240+[4]RMA!T$259)</f>
        <v>6</v>
      </c>
      <c r="I20">
        <f>SUM([1]ATH!U$249+[2]ATM!U$210+[3]FCB!U$240+[4]RMA!U$259)</f>
        <v>0</v>
      </c>
      <c r="J20">
        <f>SUM([1]ATH!V$249+[2]ATM!V$210+[3]FCB!V$240+[4]RMA!V$259)</f>
        <v>1</v>
      </c>
      <c r="K20">
        <f>SUM([1]ATH!W$249+[2]ATM!W$210+[3]FCB!W$240+[4]RMA!W$259)</f>
        <v>0</v>
      </c>
      <c r="L20">
        <f>SUM([1]ATH!X$249+[2]ATM!X$210+[3]FCB!X$240+[4]RMA!X$259)</f>
        <v>0</v>
      </c>
      <c r="M20">
        <f>SUM([1]ATH!Y$249+[2]ATM!Y$210+[3]FCB!Y$240+[4]RMA!Y$259)</f>
        <v>7</v>
      </c>
      <c r="N20">
        <f>SUM([1]ATH!Z$249+[2]ATM!Z$210+[3]FCB!Z$240+[4]RMA!Z$259)</f>
        <v>0</v>
      </c>
      <c r="O20">
        <f>SUM([1]ATH!AA$249+[2]ATM!AA$210+[3]FCB!AA$240+[4]RMA!AA$259)</f>
        <v>1</v>
      </c>
      <c r="P20">
        <f>SUM([1]ATH!AB$249+[2]ATM!AB$210+[3]FCB!AB$240+[4]RMA!AB$259)</f>
        <v>0</v>
      </c>
      <c r="Q20">
        <f>SUM([1]ATH!AC$249+[2]ATM!AC$210+[3]FCB!AC$240+[4]RMA!AC$259)</f>
        <v>1</v>
      </c>
      <c r="R20">
        <f>SUM([1]ATH!AD$249+[2]ATM!AD$210+[3]FCB!AD$240+[4]RMA!AD$259)</f>
        <v>0</v>
      </c>
      <c r="S20">
        <f>SUM([1]ATH!AE$249+[2]ATM!AE$210+[3]FCB!AE$240+[4]RMA!AE$259)</f>
        <v>0</v>
      </c>
      <c r="T20">
        <f>SUM([1]ATH!AF$249+[2]ATM!AF$210+[3]FCB!AF$240+[4]RMA!AF$259)</f>
        <v>0</v>
      </c>
      <c r="U20">
        <f>SUM([1]ATH!AG$249+[2]ATM!AG$210+[3]FCB!AG$240+[4]RMA!AG$259)</f>
        <v>0</v>
      </c>
      <c r="V20">
        <f>SUM([1]ATH!AH$249+[2]ATM!AH$210+[3]FCB!AH$240+[4]RMA!AH$259)</f>
        <v>0</v>
      </c>
    </row>
    <row r="21" spans="2:25" x14ac:dyDescent="0.25">
      <c r="B21" s="4" t="s">
        <v>45</v>
      </c>
      <c r="C21">
        <f>SUM([1]ATH!O$266+[2]ATM!O$221+[3]FCB!O$250+[4]RMA!O$276)</f>
        <v>3</v>
      </c>
      <c r="D21">
        <f>SUM([1]ATH!P$266+[2]ATM!P$221+[3]FCB!P$250+[4]RMA!P$276)</f>
        <v>5</v>
      </c>
      <c r="E21">
        <f>SUM([1]ATH!Q$266+[2]ATM!Q$221+[3]FCB!Q$250+[4]RMA!Q$276)</f>
        <v>2</v>
      </c>
      <c r="F21">
        <f>SUM([1]ATH!R$266+[2]ATM!R$221+[3]FCB!R$250+[4]RMA!R$276)</f>
        <v>0</v>
      </c>
      <c r="G21">
        <f>SUM([1]ATH!S$266+[2]ATM!S$221+[3]FCB!S$250+[4]RMA!S$276)</f>
        <v>14</v>
      </c>
      <c r="H21">
        <f>SUM([1]ATH!T$266+[2]ATM!T$221+[3]FCB!T$250+[4]RMA!T$276)</f>
        <v>4</v>
      </c>
      <c r="I21">
        <f>SUM([1]ATH!U$266+[2]ATM!U$221+[3]FCB!U$250+[4]RMA!U$276)</f>
        <v>0</v>
      </c>
      <c r="J21">
        <f>SUM([1]ATH!V$266+[2]ATM!V$221+[3]FCB!V$250+[4]RMA!V$276)</f>
        <v>1</v>
      </c>
      <c r="K21">
        <f>SUM([1]ATH!W$266+[2]ATM!W$221+[3]FCB!W$250+[4]RMA!W$276)</f>
        <v>0</v>
      </c>
      <c r="L21">
        <f>SUM([1]ATH!X$266+[2]ATM!X$221+[3]FCB!X$250+[4]RMA!X$276)</f>
        <v>3</v>
      </c>
      <c r="M21">
        <f>SUM([1]ATH!Y$266+[2]ATM!Y$221+[3]FCB!Y$250+[4]RMA!Y$276)</f>
        <v>1</v>
      </c>
      <c r="N21">
        <f>SUM([1]ATH!Z$266+[2]ATM!Z$221+[3]FCB!Z$250+[4]RMA!Z$276)</f>
        <v>2</v>
      </c>
      <c r="O21">
        <f>SUM([1]ATH!AA$266+[2]ATM!AA$221+[3]FCB!AA$250+[4]RMA!AA$276)</f>
        <v>0</v>
      </c>
      <c r="P21">
        <f>SUM([1]ATH!AB$266+[2]ATM!AB$221+[3]FCB!AB$250+[4]RMA!AB$276)</f>
        <v>0</v>
      </c>
      <c r="Q21">
        <f>SUM([1]ATH!AC$266+[2]ATM!AC$221+[3]FCB!AC$250+[4]RMA!AC$276)</f>
        <v>0</v>
      </c>
      <c r="R21">
        <f>SUM([1]ATH!AD$266+[2]ATM!AD$221+[3]FCB!AD$250+[4]RMA!AD$276)</f>
        <v>0</v>
      </c>
      <c r="S21">
        <f>SUM([1]ATH!AE$266+[2]ATM!AE$221+[3]FCB!AE$250+[4]RMA!AE$276)</f>
        <v>0</v>
      </c>
      <c r="T21">
        <f>SUM([1]ATH!AF$266+[2]ATM!AF$221+[3]FCB!AF$250+[4]RMA!AF$276)</f>
        <v>0</v>
      </c>
      <c r="U21">
        <f>SUM([1]ATH!AG$266+[2]ATM!AG$221+[3]FCB!AG$250+[4]RMA!AG$276)</f>
        <v>0</v>
      </c>
      <c r="V21">
        <f>SUM([1]ATH!AH$266+[2]ATM!AH$221+[3]FCB!AH$250+[4]RMA!AH$276)</f>
        <v>0</v>
      </c>
      <c r="X21">
        <v>135</v>
      </c>
      <c r="Y21" t="s">
        <v>47</v>
      </c>
    </row>
    <row r="22" spans="2:25" x14ac:dyDescent="0.25">
      <c r="B22" s="4"/>
      <c r="X22">
        <v>684</v>
      </c>
      <c r="Y22" t="s">
        <v>48</v>
      </c>
    </row>
    <row r="23" spans="2:25" x14ac:dyDescent="0.25">
      <c r="B23" s="9" t="s">
        <v>2</v>
      </c>
      <c r="C23" s="2">
        <f t="shared" ref="C23:V23" si="0">SUM(C3:C21)</f>
        <v>71</v>
      </c>
      <c r="D23" s="2">
        <f t="shared" si="0"/>
        <v>89</v>
      </c>
      <c r="E23" s="2">
        <f t="shared" si="0"/>
        <v>30</v>
      </c>
      <c r="F23" s="2">
        <f t="shared" si="0"/>
        <v>9</v>
      </c>
      <c r="G23" s="2">
        <f t="shared" si="0"/>
        <v>183</v>
      </c>
      <c r="H23" s="2">
        <f t="shared" si="0"/>
        <v>94</v>
      </c>
      <c r="I23" s="2">
        <f t="shared" si="0"/>
        <v>11</v>
      </c>
      <c r="J23" s="2">
        <f t="shared" si="0"/>
        <v>26</v>
      </c>
      <c r="K23" s="2">
        <f t="shared" si="0"/>
        <v>4</v>
      </c>
      <c r="L23" s="2">
        <f t="shared" si="0"/>
        <v>8</v>
      </c>
      <c r="M23" s="2">
        <f t="shared" si="0"/>
        <v>44</v>
      </c>
      <c r="N23" s="2">
        <f t="shared" si="0"/>
        <v>5</v>
      </c>
      <c r="O23" s="2">
        <f t="shared" si="0"/>
        <v>4</v>
      </c>
      <c r="P23" s="2">
        <f t="shared" si="0"/>
        <v>2</v>
      </c>
      <c r="Q23" s="2">
        <f t="shared" si="0"/>
        <v>3</v>
      </c>
      <c r="R23" s="2">
        <f t="shared" si="0"/>
        <v>2</v>
      </c>
      <c r="S23" s="2">
        <f t="shared" si="0"/>
        <v>0</v>
      </c>
      <c r="T23" s="2">
        <f t="shared" si="0"/>
        <v>7</v>
      </c>
      <c r="U23" s="2">
        <f t="shared" si="0"/>
        <v>1</v>
      </c>
      <c r="V23" s="2">
        <f t="shared" si="0"/>
        <v>0</v>
      </c>
      <c r="X23" s="2">
        <f>SUM(C23:V23)</f>
        <v>593</v>
      </c>
    </row>
    <row r="24" spans="2:25" x14ac:dyDescent="0.25">
      <c r="B24" s="9"/>
      <c r="C24" s="3">
        <f>C23/(SUM($C$23:$V$23))</f>
        <v>0.11973018549747048</v>
      </c>
      <c r="D24" s="3">
        <f t="shared" ref="D24:V24" si="1">D23/(SUM($C$23:$V$23))</f>
        <v>0.15008431703204048</v>
      </c>
      <c r="E24" s="3">
        <f t="shared" si="1"/>
        <v>5.0590219224283306E-2</v>
      </c>
      <c r="F24" s="3">
        <f t="shared" si="1"/>
        <v>1.5177065767284991E-2</v>
      </c>
      <c r="G24" s="3">
        <f t="shared" si="1"/>
        <v>0.30860033726812819</v>
      </c>
      <c r="H24" s="3">
        <f t="shared" si="1"/>
        <v>0.15851602023608768</v>
      </c>
      <c r="I24" s="3">
        <f t="shared" si="1"/>
        <v>1.8549747048903879E-2</v>
      </c>
      <c r="J24" s="3">
        <f t="shared" si="1"/>
        <v>4.3844856661045532E-2</v>
      </c>
      <c r="K24" s="3">
        <f t="shared" si="1"/>
        <v>6.7453625632377737E-3</v>
      </c>
      <c r="L24" s="3">
        <f t="shared" si="1"/>
        <v>1.3490725126475547E-2</v>
      </c>
      <c r="M24" s="3">
        <f t="shared" si="1"/>
        <v>7.4198988195615517E-2</v>
      </c>
      <c r="N24" s="3">
        <f t="shared" si="1"/>
        <v>8.4317032040472171E-3</v>
      </c>
      <c r="O24" s="3">
        <f t="shared" si="1"/>
        <v>6.7453625632377737E-3</v>
      </c>
      <c r="P24" s="3">
        <f t="shared" si="1"/>
        <v>3.3726812816188868E-3</v>
      </c>
      <c r="Q24" s="3">
        <f t="shared" si="1"/>
        <v>5.0590219224283303E-3</v>
      </c>
      <c r="R24" s="3">
        <f t="shared" si="1"/>
        <v>3.3726812816188868E-3</v>
      </c>
      <c r="S24" s="3">
        <f t="shared" si="1"/>
        <v>0</v>
      </c>
      <c r="T24" s="3">
        <f t="shared" si="1"/>
        <v>1.1804384485666104E-2</v>
      </c>
      <c r="U24" s="3">
        <f t="shared" si="1"/>
        <v>1.6863406408094434E-3</v>
      </c>
      <c r="V24" s="3">
        <f t="shared" si="1"/>
        <v>0</v>
      </c>
    </row>
  </sheetData>
  <mergeCells count="2">
    <mergeCell ref="C1:V1"/>
    <mergeCell ref="B23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3" sqref="D3"/>
    </sheetView>
  </sheetViews>
  <sheetFormatPr baseColWidth="10" defaultRowHeight="15" x14ac:dyDescent="0.25"/>
  <cols>
    <col min="2" max="7" width="14.85546875" customWidth="1"/>
  </cols>
  <sheetData>
    <row r="1" spans="1:7" x14ac:dyDescent="0.25">
      <c r="A1" s="7" t="s">
        <v>49</v>
      </c>
      <c r="B1" s="7" t="s">
        <v>2</v>
      </c>
      <c r="C1" s="7"/>
      <c r="D1" s="7" t="s">
        <v>66</v>
      </c>
      <c r="E1" s="7"/>
      <c r="F1" s="7" t="s">
        <v>16</v>
      </c>
      <c r="G1" s="7"/>
    </row>
    <row r="2" spans="1:7" x14ac:dyDescent="0.25">
      <c r="A2" s="7"/>
      <c r="B2" s="5" t="s">
        <v>50</v>
      </c>
      <c r="C2" s="5" t="s">
        <v>51</v>
      </c>
      <c r="D2" s="5" t="s">
        <v>50</v>
      </c>
      <c r="E2" s="5" t="s">
        <v>51</v>
      </c>
      <c r="F2" s="5" t="s">
        <v>50</v>
      </c>
      <c r="G2" s="5" t="s">
        <v>51</v>
      </c>
    </row>
    <row r="3" spans="1:7" x14ac:dyDescent="0.25">
      <c r="A3" s="5">
        <v>1</v>
      </c>
      <c r="B3">
        <f>'PER EQUIP'!B11+'PER EQUIP'!G11+'PER EQUIP'!L11+'PER EQUIP'!Q11</f>
        <v>46</v>
      </c>
      <c r="C3" s="1">
        <f>B3/SUM(B$3:B$22)</f>
        <v>0.12432432432432433</v>
      </c>
      <c r="D3">
        <f>'PER EQUIP'!B52+'PER EQUIP'!G52+'PER EQUIP'!L52+'PER EQUIP'!Q52</f>
        <v>2</v>
      </c>
      <c r="E3" s="1">
        <f>D3/B3</f>
        <v>4.3478260869565216E-2</v>
      </c>
      <c r="F3">
        <f>'PER EQUIP'!B41+'PER EQUIP'!G41+'PER EQUIP'!L41+'PER EQUIP'!Q41</f>
        <v>0</v>
      </c>
      <c r="G3" s="1">
        <f>F3/B3</f>
        <v>0</v>
      </c>
    </row>
    <row r="4" spans="1:7" x14ac:dyDescent="0.25">
      <c r="A4" s="5">
        <v>2</v>
      </c>
      <c r="B4">
        <f>'PER EQUIP'!B12+'PER EQUIP'!G12+'PER EQUIP'!L12+'PER EQUIP'!Q12</f>
        <v>58</v>
      </c>
      <c r="C4" s="1">
        <f t="shared" ref="C4:C22" si="0">B4/SUM(B$3:B$22)</f>
        <v>0.15675675675675677</v>
      </c>
      <c r="D4">
        <f>'PER EQUIP'!B53+'PER EQUIP'!G53+'PER EQUIP'!L53+'PER EQUIP'!Q53</f>
        <v>0</v>
      </c>
      <c r="E4" s="1">
        <f t="shared" ref="E4:E20" si="1">D4/B4</f>
        <v>0</v>
      </c>
      <c r="F4">
        <f>'PER EQUIP'!B42+'PER EQUIP'!G42+'PER EQUIP'!L42+'PER EQUIP'!Q42</f>
        <v>1</v>
      </c>
      <c r="G4" s="1">
        <f t="shared" ref="G4:G20" si="2">F4/B4</f>
        <v>1.7241379310344827E-2</v>
      </c>
    </row>
    <row r="5" spans="1:7" x14ac:dyDescent="0.25">
      <c r="A5" s="5">
        <v>3</v>
      </c>
      <c r="B5">
        <f>'PER EQUIP'!B13+'PER EQUIP'!G13+'PER EQUIP'!L13+'PER EQUIP'!Q13</f>
        <v>13</v>
      </c>
      <c r="C5" s="1">
        <f t="shared" si="0"/>
        <v>3.5135135135135137E-2</v>
      </c>
      <c r="D5">
        <f>'PER EQUIP'!B54+'PER EQUIP'!G54+'PER EQUIP'!L54+'PER EQUIP'!Q54</f>
        <v>1</v>
      </c>
      <c r="E5" s="1">
        <f t="shared" si="1"/>
        <v>7.6923076923076927E-2</v>
      </c>
      <c r="F5">
        <v>0</v>
      </c>
      <c r="G5" s="1">
        <f t="shared" si="2"/>
        <v>0</v>
      </c>
    </row>
    <row r="6" spans="1:7" x14ac:dyDescent="0.25">
      <c r="A6" s="5">
        <v>4</v>
      </c>
      <c r="B6">
        <f>'PER EQUIP'!B14+'PER EQUIP'!G14+'PER EQUIP'!L14+'PER EQUIP'!Q14</f>
        <v>5</v>
      </c>
      <c r="C6" s="1">
        <f t="shared" si="0"/>
        <v>1.3513513513513514E-2</v>
      </c>
      <c r="D6">
        <v>0</v>
      </c>
      <c r="E6" s="1">
        <f t="shared" si="1"/>
        <v>0</v>
      </c>
      <c r="F6">
        <f>'PER EQUIP'!B43+'PER EQUIP'!G43+'PER EQUIP'!L43+'PER EQUIP'!Q43</f>
        <v>0</v>
      </c>
      <c r="G6" s="1">
        <f t="shared" si="2"/>
        <v>0</v>
      </c>
    </row>
    <row r="7" spans="1:7" x14ac:dyDescent="0.25">
      <c r="A7" s="5">
        <v>5</v>
      </c>
      <c r="B7">
        <f>'PER EQUIP'!B15+'PER EQUIP'!G15+'PER EQUIP'!L15+'PER EQUIP'!Q15</f>
        <v>122</v>
      </c>
      <c r="C7" s="1">
        <f t="shared" si="0"/>
        <v>0.32972972972972975</v>
      </c>
      <c r="D7">
        <f>'PER EQUIP'!B55+'PER EQUIP'!G55+'PER EQUIP'!L55+'PER EQUIP'!Q55</f>
        <v>12</v>
      </c>
      <c r="E7" s="1">
        <f t="shared" si="1"/>
        <v>9.8360655737704916E-2</v>
      </c>
      <c r="F7">
        <f>'PER EQUIP'!B44+'PER EQUIP'!G44+'PER EQUIP'!L44+'PER EQUIP'!Q44</f>
        <v>5</v>
      </c>
      <c r="G7" s="1">
        <f t="shared" si="2"/>
        <v>4.0983606557377046E-2</v>
      </c>
    </row>
    <row r="8" spans="1:7" x14ac:dyDescent="0.25">
      <c r="A8" s="5">
        <v>6</v>
      </c>
      <c r="B8">
        <f>'PER EQUIP'!B16+'PER EQUIP'!G16+'PER EQUIP'!L16+'PER EQUIP'!Q16</f>
        <v>60</v>
      </c>
      <c r="C8" s="1">
        <f t="shared" si="0"/>
        <v>0.16216216216216217</v>
      </c>
      <c r="D8">
        <f>'PER EQUIP'!B56+'PER EQUIP'!G56+'PER EQUIP'!L56+'PER EQUIP'!Q56</f>
        <v>6</v>
      </c>
      <c r="E8" s="1">
        <f t="shared" si="1"/>
        <v>0.1</v>
      </c>
      <c r="F8">
        <f>'PER EQUIP'!B45+'PER EQUIP'!G45+'PER EQUIP'!L45+'PER EQUIP'!Q45</f>
        <v>0</v>
      </c>
      <c r="G8" s="1">
        <f t="shared" si="2"/>
        <v>0</v>
      </c>
    </row>
    <row r="9" spans="1:7" x14ac:dyDescent="0.25">
      <c r="A9" s="5">
        <v>7</v>
      </c>
      <c r="B9">
        <f>'PER EQUIP'!B17+'PER EQUIP'!G17+'PER EQUIP'!L17+'PER EQUIP'!Q17</f>
        <v>4</v>
      </c>
      <c r="C9" s="1">
        <f t="shared" si="0"/>
        <v>1.0810810810810811E-2</v>
      </c>
      <c r="D9">
        <f>'PER EQUIP'!B57+'PER EQUIP'!G57+'PER EQUIP'!L57+'PER EQUIP'!Q57</f>
        <v>2</v>
      </c>
      <c r="E9" s="1">
        <f t="shared" si="1"/>
        <v>0.5</v>
      </c>
      <c r="F9">
        <v>0</v>
      </c>
      <c r="G9" s="1">
        <f t="shared" si="2"/>
        <v>0</v>
      </c>
    </row>
    <row r="10" spans="1:7" x14ac:dyDescent="0.25">
      <c r="A10" s="5">
        <v>8</v>
      </c>
      <c r="B10">
        <f>'PER EQUIP'!B18+'PER EQUIP'!G18+'PER EQUIP'!L18+'PER EQUIP'!Q18</f>
        <v>17</v>
      </c>
      <c r="C10" s="1">
        <f t="shared" si="0"/>
        <v>4.5945945945945948E-2</v>
      </c>
      <c r="D10">
        <f>'PER EQUIP'!B58+'PER EQUIP'!G58+'PER EQUIP'!L58+'PER EQUIP'!Q58</f>
        <v>3</v>
      </c>
      <c r="E10" s="1">
        <f t="shared" si="1"/>
        <v>0.17647058823529413</v>
      </c>
      <c r="F10">
        <f>'PER EQUIP'!B46+'PER EQUIP'!G46+'PER EQUIP'!L46+'PER EQUIP'!Q46</f>
        <v>2</v>
      </c>
      <c r="G10" s="1">
        <f t="shared" si="2"/>
        <v>0.11764705882352941</v>
      </c>
    </row>
    <row r="11" spans="1:7" x14ac:dyDescent="0.25">
      <c r="A11" s="5">
        <v>9</v>
      </c>
      <c r="B11">
        <f>'PER EQUIP'!B19+'PER EQUIP'!G19+'PER EQUIP'!L19+'PER EQUIP'!Q19</f>
        <v>2</v>
      </c>
      <c r="C11" s="1">
        <f t="shared" si="0"/>
        <v>5.4054054054054057E-3</v>
      </c>
      <c r="D11">
        <v>0</v>
      </c>
      <c r="E11" s="1">
        <f t="shared" si="1"/>
        <v>0</v>
      </c>
      <c r="F11">
        <v>0</v>
      </c>
      <c r="G11" s="1">
        <f t="shared" si="2"/>
        <v>0</v>
      </c>
    </row>
    <row r="12" spans="1:7" x14ac:dyDescent="0.25">
      <c r="A12" s="5">
        <v>10</v>
      </c>
      <c r="B12">
        <f>'PER EQUIP'!B20+'PER EQUIP'!G20+'PER EQUIP'!L20+'PER EQUIP'!Q20</f>
        <v>4</v>
      </c>
      <c r="C12" s="1">
        <f t="shared" si="0"/>
        <v>1.0810810810810811E-2</v>
      </c>
      <c r="D12">
        <f>'PER EQUIP'!B59+'PER EQUIP'!G59+'PER EQUIP'!L59+'PER EQUIP'!Q59</f>
        <v>1</v>
      </c>
      <c r="E12" s="1">
        <f t="shared" si="1"/>
        <v>0.25</v>
      </c>
      <c r="F12">
        <v>0</v>
      </c>
      <c r="G12" s="1">
        <f t="shared" si="2"/>
        <v>0</v>
      </c>
    </row>
    <row r="13" spans="1:7" x14ac:dyDescent="0.25">
      <c r="A13" s="5">
        <v>11</v>
      </c>
      <c r="B13">
        <f>'PER EQUIP'!B21+'PER EQUIP'!G21+'PER EQUIP'!L21+'PER EQUIP'!Q21</f>
        <v>22</v>
      </c>
      <c r="C13" s="1">
        <f t="shared" si="0"/>
        <v>5.9459459459459463E-2</v>
      </c>
      <c r="D13">
        <v>0</v>
      </c>
      <c r="E13" s="1">
        <f t="shared" si="1"/>
        <v>0</v>
      </c>
      <c r="F13">
        <f>'PER EQUIP'!B47+'PER EQUIP'!G47+'PER EQUIP'!L47+'PER EQUIP'!Q47</f>
        <v>0</v>
      </c>
      <c r="G13" s="1">
        <f t="shared" si="2"/>
        <v>0</v>
      </c>
    </row>
    <row r="14" spans="1:7" x14ac:dyDescent="0.25">
      <c r="A14" s="5">
        <v>12</v>
      </c>
      <c r="B14">
        <f>'PER EQUIP'!B22+'PER EQUIP'!G22+'PER EQUIP'!L22+'PER EQUIP'!Q22</f>
        <v>3</v>
      </c>
      <c r="C14" s="1">
        <f t="shared" si="0"/>
        <v>8.1081081081081086E-3</v>
      </c>
      <c r="D14">
        <v>0</v>
      </c>
      <c r="E14" s="1">
        <f t="shared" si="1"/>
        <v>0</v>
      </c>
      <c r="F14">
        <v>0</v>
      </c>
      <c r="G14" s="1">
        <f t="shared" si="2"/>
        <v>0</v>
      </c>
    </row>
    <row r="15" spans="1:7" x14ac:dyDescent="0.25">
      <c r="A15" s="5">
        <v>13</v>
      </c>
      <c r="B15">
        <f>'PER EQUIP'!B23+'PER EQUIP'!G23+'PER EQUIP'!L23+'PER EQUIP'!Q23</f>
        <v>3</v>
      </c>
      <c r="C15" s="1">
        <f t="shared" si="0"/>
        <v>8.1081081081081086E-3</v>
      </c>
      <c r="D15">
        <v>0</v>
      </c>
      <c r="E15" s="1">
        <f t="shared" si="1"/>
        <v>0</v>
      </c>
      <c r="F15">
        <v>0</v>
      </c>
      <c r="G15" s="1">
        <f t="shared" si="2"/>
        <v>0</v>
      </c>
    </row>
    <row r="16" spans="1:7" x14ac:dyDescent="0.25">
      <c r="A16" s="5">
        <v>14</v>
      </c>
      <c r="B16">
        <f>'PER EQUIP'!B24+'PER EQUIP'!G24+'PER EQUIP'!L24+'PER EQUIP'!Q24</f>
        <v>1</v>
      </c>
      <c r="C16" s="1">
        <f t="shared" si="0"/>
        <v>2.7027027027027029E-3</v>
      </c>
      <c r="D16">
        <v>0</v>
      </c>
      <c r="E16" s="1">
        <f t="shared" si="1"/>
        <v>0</v>
      </c>
      <c r="F16">
        <v>0</v>
      </c>
      <c r="G16" s="1">
        <f t="shared" si="2"/>
        <v>0</v>
      </c>
    </row>
    <row r="17" spans="1:7" x14ac:dyDescent="0.25">
      <c r="A17" s="5">
        <v>15</v>
      </c>
      <c r="B17">
        <f>'PER EQUIP'!B25+'PER EQUIP'!G25+'PER EQUIP'!L25+'PER EQUIP'!Q25</f>
        <v>3</v>
      </c>
      <c r="C17" s="1">
        <f t="shared" si="0"/>
        <v>8.1081081081081086E-3</v>
      </c>
      <c r="D17">
        <f>'PER EQUIP'!B61+'PER EQUIP'!G61+'PER EQUIP'!L61+'PER EQUIP'!Q61</f>
        <v>1</v>
      </c>
      <c r="E17" s="1">
        <f t="shared" si="1"/>
        <v>0.33333333333333331</v>
      </c>
      <c r="F17">
        <v>0</v>
      </c>
      <c r="G17" s="1">
        <f t="shared" si="2"/>
        <v>0</v>
      </c>
    </row>
    <row r="18" spans="1:7" x14ac:dyDescent="0.25">
      <c r="A18" s="5">
        <v>16</v>
      </c>
      <c r="B18">
        <f>'PER EQUIP'!B26+'PER EQUIP'!G26+'PER EQUIP'!L26+'PER EQUIP'!Q26</f>
        <v>2</v>
      </c>
      <c r="C18" s="1">
        <f t="shared" si="0"/>
        <v>5.4054054054054057E-3</v>
      </c>
      <c r="D18">
        <f>'PER EQUIP'!B62+'PER EQUIP'!G62+'PER EQUIP'!L62+'PER EQUIP'!Q62</f>
        <v>1</v>
      </c>
      <c r="E18" s="1">
        <f t="shared" si="1"/>
        <v>0.5</v>
      </c>
      <c r="F18">
        <v>0</v>
      </c>
      <c r="G18" s="1">
        <f t="shared" si="2"/>
        <v>0</v>
      </c>
    </row>
    <row r="19" spans="1:7" x14ac:dyDescent="0.25">
      <c r="A19" s="5">
        <v>17</v>
      </c>
      <c r="B19">
        <f>'PER EQUIP'!B27+'PER EQUIP'!G27+'PER EQUIP'!L27+'PER EQUIP'!Q27</f>
        <v>0</v>
      </c>
      <c r="C19" s="1">
        <f t="shared" si="0"/>
        <v>0</v>
      </c>
      <c r="D19">
        <v>0</v>
      </c>
      <c r="E19" s="1">
        <v>0</v>
      </c>
      <c r="F19">
        <v>0</v>
      </c>
      <c r="G19" s="1">
        <v>0</v>
      </c>
    </row>
    <row r="20" spans="1:7" x14ac:dyDescent="0.25">
      <c r="A20" s="5">
        <v>18</v>
      </c>
      <c r="B20">
        <f>'PER EQUIP'!B28+'PER EQUIP'!G28+'PER EQUIP'!L28+'PER EQUIP'!Q28</f>
        <v>5</v>
      </c>
      <c r="C20" s="1">
        <f t="shared" si="0"/>
        <v>1.3513513513513514E-2</v>
      </c>
      <c r="D20">
        <v>0</v>
      </c>
      <c r="E20" s="1">
        <f t="shared" si="1"/>
        <v>0</v>
      </c>
      <c r="F20">
        <v>0</v>
      </c>
      <c r="G20" s="1">
        <f t="shared" si="2"/>
        <v>0</v>
      </c>
    </row>
    <row r="21" spans="1:7" x14ac:dyDescent="0.25">
      <c r="A21" s="5">
        <v>19</v>
      </c>
      <c r="B21">
        <f>'PER EQUIP'!B29+'PER EQUIP'!G29+'PER EQUIP'!L29+'PER EQUIP'!Q29</f>
        <v>0</v>
      </c>
      <c r="C21" s="1">
        <f t="shared" si="0"/>
        <v>0</v>
      </c>
      <c r="D21">
        <v>0</v>
      </c>
      <c r="E21" s="1">
        <v>0</v>
      </c>
      <c r="F21">
        <v>0</v>
      </c>
      <c r="G21" s="1">
        <v>0</v>
      </c>
    </row>
    <row r="22" spans="1:7" x14ac:dyDescent="0.25">
      <c r="A22" s="5">
        <v>20</v>
      </c>
      <c r="B22">
        <f>'PER EQUIP'!B30+'PER EQUIP'!G30+'PER EQUIP'!L30+'PER EQUIP'!Q30</f>
        <v>0</v>
      </c>
      <c r="C22" s="1">
        <f t="shared" si="0"/>
        <v>0</v>
      </c>
      <c r="D22">
        <v>0</v>
      </c>
      <c r="E22" s="1">
        <v>0</v>
      </c>
      <c r="F22">
        <v>0</v>
      </c>
      <c r="G22" s="1">
        <v>0</v>
      </c>
    </row>
    <row r="24" spans="1:7" x14ac:dyDescent="0.25">
      <c r="B24">
        <f>SUM(B3:B22)</f>
        <v>370</v>
      </c>
      <c r="C24" s="1"/>
      <c r="D24">
        <f>SUM(D3:D22)</f>
        <v>29</v>
      </c>
      <c r="E24" s="1">
        <f>D24/B24</f>
        <v>7.8378378378378383E-2</v>
      </c>
      <c r="F24">
        <f>SUM(F3:F22)</f>
        <v>8</v>
      </c>
      <c r="G24" s="1">
        <f>F24/B24</f>
        <v>2.1621621621621623E-2</v>
      </c>
    </row>
  </sheetData>
  <mergeCells count="4">
    <mergeCell ref="B1:C1"/>
    <mergeCell ref="A1:A2"/>
    <mergeCell ref="D1:E1"/>
    <mergeCell ref="F1:G1"/>
  </mergeCells>
  <pageMargins left="0.7" right="0.7" top="0.75" bottom="0.75" header="0.3" footer="0.3"/>
  <pageSetup paperSize="9" orientation="portrait" r:id="rId1"/>
  <ignoredErrors>
    <ignoredError sqref="D3:D18 E24 F3:F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7" sqref="D7"/>
    </sheetView>
  </sheetViews>
  <sheetFormatPr baseColWidth="10" defaultRowHeight="15" x14ac:dyDescent="0.25"/>
  <cols>
    <col min="2" max="7" width="14.85546875" customWidth="1"/>
  </cols>
  <sheetData>
    <row r="1" spans="1:7" x14ac:dyDescent="0.25">
      <c r="A1" s="7" t="s">
        <v>49</v>
      </c>
      <c r="B1" s="7" t="s">
        <v>2</v>
      </c>
      <c r="C1" s="7"/>
      <c r="D1" s="7" t="s">
        <v>66</v>
      </c>
      <c r="E1" s="7"/>
      <c r="F1" s="7" t="s">
        <v>16</v>
      </c>
      <c r="G1" s="7"/>
    </row>
    <row r="2" spans="1:7" x14ac:dyDescent="0.25">
      <c r="A2" s="7"/>
      <c r="B2" s="6" t="s">
        <v>50</v>
      </c>
      <c r="C2" s="6" t="s">
        <v>51</v>
      </c>
      <c r="D2" s="6" t="s">
        <v>50</v>
      </c>
      <c r="E2" s="6" t="s">
        <v>51</v>
      </c>
      <c r="F2" s="6" t="s">
        <v>50</v>
      </c>
      <c r="G2" s="6" t="s">
        <v>51</v>
      </c>
    </row>
    <row r="3" spans="1:7" x14ac:dyDescent="0.25">
      <c r="A3" s="6">
        <v>1</v>
      </c>
      <c r="B3">
        <f>'PER EQUIP'!D11+'PER EQUIP'!I11+'PER EQUIP'!N11+'PER EQUIP'!S11</f>
        <v>27</v>
      </c>
      <c r="C3" s="1">
        <f>B3/SUM(B$3:B$22)</f>
        <v>0.10424710424710425</v>
      </c>
      <c r="D3">
        <f>'PER EQUIP'!D52+'PER EQUIP'!I52+'PER EQUIP'!N52+'PER EQUIP'!S52</f>
        <v>2</v>
      </c>
      <c r="E3" s="1">
        <f>D3/B3</f>
        <v>7.407407407407407E-2</v>
      </c>
      <c r="F3">
        <f>'PER EQUIP'!D41+'PER EQUIP'!I41+'PER EQUIP'!N41+'PER EQUIP'!S41</f>
        <v>1.0731047987937927</v>
      </c>
      <c r="G3" s="1">
        <f>F3/B3</f>
        <v>3.9744622177547879E-2</v>
      </c>
    </row>
    <row r="4" spans="1:7" x14ac:dyDescent="0.25">
      <c r="A4" s="6">
        <v>2</v>
      </c>
      <c r="B4">
        <f>'PER EQUIP'!D12+'PER EQUIP'!I12+'PER EQUIP'!N12+'PER EQUIP'!S12</f>
        <v>34</v>
      </c>
      <c r="C4" s="1">
        <f t="shared" ref="C4:C22" si="0">B4/SUM(B$3:B$22)</f>
        <v>0.13127413127413126</v>
      </c>
      <c r="D4">
        <f>'PER EQUIP'!D53+'PER EQUIP'!I53+'PER EQUIP'!N53+'PER EQUIP'!S53</f>
        <v>0</v>
      </c>
      <c r="E4" s="1">
        <f t="shared" ref="E4:E21" si="1">D4/B4</f>
        <v>0</v>
      </c>
      <c r="F4">
        <f>'PER EQUIP'!D42+'PER EQUIP'!I42+'PER EQUIP'!N42+'PER EQUIP'!S42</f>
        <v>2.5</v>
      </c>
      <c r="G4" s="1">
        <f t="shared" ref="G4:G21" si="2">F4/B4</f>
        <v>7.3529411764705885E-2</v>
      </c>
    </row>
    <row r="5" spans="1:7" x14ac:dyDescent="0.25">
      <c r="A5" s="6">
        <v>3</v>
      </c>
      <c r="B5">
        <f>'PER EQUIP'!D13+'PER EQUIP'!I13+'PER EQUIP'!N13+'PER EQUIP'!S13</f>
        <v>14</v>
      </c>
      <c r="C5" s="1">
        <f t="shared" si="0"/>
        <v>5.4054054054054057E-2</v>
      </c>
      <c r="D5">
        <f>'PER EQUIP'!D54+'PER EQUIP'!I54+'PER EQUIP'!N54+'PER EQUIP'!S54</f>
        <v>0</v>
      </c>
      <c r="E5" s="1">
        <f t="shared" si="1"/>
        <v>0</v>
      </c>
      <c r="F5">
        <v>0</v>
      </c>
      <c r="G5" s="1">
        <f t="shared" si="2"/>
        <v>0</v>
      </c>
    </row>
    <row r="6" spans="1:7" x14ac:dyDescent="0.25">
      <c r="A6" s="6">
        <v>4</v>
      </c>
      <c r="B6">
        <f>'PER EQUIP'!D14+'PER EQUIP'!I14+'PER EQUIP'!N14+'PER EQUIP'!S14</f>
        <v>6</v>
      </c>
      <c r="C6" s="1">
        <f t="shared" si="0"/>
        <v>2.3166023166023165E-2</v>
      </c>
      <c r="D6">
        <v>1</v>
      </c>
      <c r="E6" s="1">
        <f t="shared" si="1"/>
        <v>0.16666666666666666</v>
      </c>
      <c r="F6">
        <f>'PER EQUIP'!D43+'PER EQUIP'!I43+'PER EQUIP'!N43+'PER EQUIP'!S43</f>
        <v>1.75</v>
      </c>
      <c r="G6" s="1">
        <f t="shared" si="2"/>
        <v>0.29166666666666669</v>
      </c>
    </row>
    <row r="7" spans="1:7" x14ac:dyDescent="0.25">
      <c r="A7" s="6">
        <v>5</v>
      </c>
      <c r="B7">
        <f>'PER EQUIP'!D15+'PER EQUIP'!I15+'PER EQUIP'!N15+'PER EQUIP'!S15</f>
        <v>83</v>
      </c>
      <c r="C7" s="1">
        <f t="shared" si="0"/>
        <v>0.32046332046332049</v>
      </c>
      <c r="D7">
        <f>'PER EQUIP'!D55+'PER EQUIP'!I55+'PER EQUIP'!N55+'PER EQUIP'!S55</f>
        <v>3</v>
      </c>
      <c r="E7" s="1">
        <f t="shared" si="1"/>
        <v>3.614457831325301E-2</v>
      </c>
      <c r="F7">
        <f>'PER EQUIP'!D44+'PER EQUIP'!I44+'PER EQUIP'!N44+'PER EQUIP'!S44</f>
        <v>4.1666665077209473</v>
      </c>
      <c r="G7" s="1">
        <f t="shared" si="2"/>
        <v>5.020080129784274E-2</v>
      </c>
    </row>
    <row r="8" spans="1:7" x14ac:dyDescent="0.25">
      <c r="A8" s="6">
        <v>6</v>
      </c>
      <c r="B8">
        <f>'PER EQUIP'!D16+'PER EQUIP'!I16+'PER EQUIP'!N16+'PER EQUIP'!S16</f>
        <v>38</v>
      </c>
      <c r="C8" s="1">
        <f t="shared" si="0"/>
        <v>0.14671814671814673</v>
      </c>
      <c r="D8">
        <f>'PER EQUIP'!D56+'PER EQUIP'!I56+'PER EQUIP'!N56+'PER EQUIP'!S56</f>
        <v>3</v>
      </c>
      <c r="E8" s="1">
        <f t="shared" si="1"/>
        <v>7.8947368421052627E-2</v>
      </c>
      <c r="F8">
        <f>'PER EQUIP'!D45+'PER EQUIP'!I45+'PER EQUIP'!N45+'PER EQUIP'!S45</f>
        <v>1.9166665077209473</v>
      </c>
      <c r="G8" s="1">
        <f t="shared" si="2"/>
        <v>5.0438592308445981E-2</v>
      </c>
    </row>
    <row r="9" spans="1:7" x14ac:dyDescent="0.25">
      <c r="A9" s="6">
        <v>7</v>
      </c>
      <c r="B9">
        <f>'PER EQUIP'!D17+'PER EQUIP'!I17+'PER EQUIP'!N17+'PER EQUIP'!S17</f>
        <v>7</v>
      </c>
      <c r="C9" s="1">
        <f t="shared" si="0"/>
        <v>2.7027027027027029E-2</v>
      </c>
      <c r="D9">
        <f>'PER EQUIP'!D57+'PER EQUIP'!I57+'PER EQUIP'!N57+'PER EQUIP'!S57</f>
        <v>3</v>
      </c>
      <c r="E9" s="1">
        <f t="shared" si="1"/>
        <v>0.42857142857142855</v>
      </c>
      <c r="F9">
        <v>0</v>
      </c>
      <c r="G9" s="1">
        <f t="shared" si="2"/>
        <v>0</v>
      </c>
    </row>
    <row r="10" spans="1:7" x14ac:dyDescent="0.25">
      <c r="A10" s="6">
        <v>8</v>
      </c>
      <c r="B10">
        <f>'PER EQUIP'!D18+'PER EQUIP'!I18+'PER EQUIP'!N18+'PER EQUIP'!S18</f>
        <v>10</v>
      </c>
      <c r="C10" s="1">
        <f t="shared" si="0"/>
        <v>3.8610038610038609E-2</v>
      </c>
      <c r="D10">
        <f>'PER EQUIP'!D58+'PER EQUIP'!I58+'PER EQUIP'!N58+'PER EQUIP'!S58</f>
        <v>1</v>
      </c>
      <c r="E10" s="1">
        <f t="shared" si="1"/>
        <v>0.1</v>
      </c>
      <c r="F10">
        <f>'PER EQUIP'!D46+'PER EQUIP'!I46+'PER EQUIP'!N46+'PER EQUIP'!S46</f>
        <v>1.6666665077209473</v>
      </c>
      <c r="G10" s="1">
        <f t="shared" si="2"/>
        <v>0.16666665077209472</v>
      </c>
    </row>
    <row r="11" spans="1:7" x14ac:dyDescent="0.25">
      <c r="A11" s="6">
        <v>9</v>
      </c>
      <c r="B11">
        <f>'PER EQUIP'!D19+'PER EQUIP'!I19+'PER EQUIP'!N19+'PER EQUIP'!S19</f>
        <v>2</v>
      </c>
      <c r="C11" s="1">
        <f t="shared" si="0"/>
        <v>7.7220077220077222E-3</v>
      </c>
      <c r="D11">
        <v>0</v>
      </c>
      <c r="E11" s="1">
        <f t="shared" si="1"/>
        <v>0</v>
      </c>
      <c r="F11">
        <v>0</v>
      </c>
      <c r="G11" s="1">
        <f t="shared" si="2"/>
        <v>0</v>
      </c>
    </row>
    <row r="12" spans="1:7" x14ac:dyDescent="0.25">
      <c r="A12" s="6">
        <v>10</v>
      </c>
      <c r="B12">
        <f>'PER EQUIP'!D20+'PER EQUIP'!I20+'PER EQUIP'!N20+'PER EQUIP'!S20</f>
        <v>4</v>
      </c>
      <c r="C12" s="1">
        <f t="shared" si="0"/>
        <v>1.5444015444015444E-2</v>
      </c>
      <c r="D12">
        <f>'PER EQUIP'!D59+'PER EQUIP'!I59+'PER EQUIP'!N59+'PER EQUIP'!S59</f>
        <v>0</v>
      </c>
      <c r="E12" s="1">
        <f t="shared" si="1"/>
        <v>0</v>
      </c>
      <c r="F12">
        <v>0</v>
      </c>
      <c r="G12" s="1">
        <f t="shared" si="2"/>
        <v>0</v>
      </c>
    </row>
    <row r="13" spans="1:7" x14ac:dyDescent="0.25">
      <c r="A13" s="6">
        <v>11</v>
      </c>
      <c r="B13">
        <f>'PER EQUIP'!D21+'PER EQUIP'!I21+'PER EQUIP'!N21+'PER EQUIP'!S21</f>
        <v>24</v>
      </c>
      <c r="C13" s="1">
        <f t="shared" si="0"/>
        <v>9.2664092664092659E-2</v>
      </c>
      <c r="D13">
        <f>'PER EQUIP'!D60+'PER EQUIP'!I60+'PER EQUIP'!N60+'PER EQUIP'!S60</f>
        <v>0</v>
      </c>
      <c r="E13" s="1">
        <f t="shared" si="1"/>
        <v>0</v>
      </c>
      <c r="F13">
        <f>'PER EQUIP'!D47+'PER EQUIP'!I47+'PER EQUIP'!N47+'PER EQUIP'!S47</f>
        <v>1.6666665077209473</v>
      </c>
      <c r="G13" s="1">
        <f t="shared" si="2"/>
        <v>6.9444437821706131E-2</v>
      </c>
    </row>
    <row r="14" spans="1:7" x14ac:dyDescent="0.25">
      <c r="A14" s="6">
        <v>12</v>
      </c>
      <c r="B14">
        <f>'PER EQUIP'!D22+'PER EQUIP'!I22+'PER EQUIP'!N22+'PER EQUIP'!S22</f>
        <v>3</v>
      </c>
      <c r="C14" s="1">
        <f t="shared" si="0"/>
        <v>1.1583011583011582E-2</v>
      </c>
      <c r="D14">
        <v>0</v>
      </c>
      <c r="E14" s="1">
        <f t="shared" si="1"/>
        <v>0</v>
      </c>
      <c r="F14">
        <v>0</v>
      </c>
      <c r="G14" s="1">
        <f t="shared" si="2"/>
        <v>0</v>
      </c>
    </row>
    <row r="15" spans="1:7" x14ac:dyDescent="0.25">
      <c r="A15" s="6">
        <v>13</v>
      </c>
      <c r="B15">
        <f>'PER EQUIP'!D23+'PER EQUIP'!I23+'PER EQUIP'!N23+'PER EQUIP'!S23</f>
        <v>1</v>
      </c>
      <c r="C15" s="1">
        <f t="shared" si="0"/>
        <v>3.8610038610038611E-3</v>
      </c>
      <c r="D15">
        <v>0</v>
      </c>
      <c r="E15" s="1">
        <f t="shared" si="1"/>
        <v>0</v>
      </c>
      <c r="F15">
        <v>0</v>
      </c>
      <c r="G15" s="1">
        <f t="shared" si="2"/>
        <v>0</v>
      </c>
    </row>
    <row r="16" spans="1:7" x14ac:dyDescent="0.25">
      <c r="A16" s="6">
        <v>14</v>
      </c>
      <c r="B16">
        <f>'PER EQUIP'!D24+'PER EQUIP'!I24+'PER EQUIP'!N24+'PER EQUIP'!S24</f>
        <v>2</v>
      </c>
      <c r="C16" s="1">
        <f t="shared" si="0"/>
        <v>7.7220077220077222E-3</v>
      </c>
      <c r="D16">
        <v>0</v>
      </c>
      <c r="E16" s="1">
        <f t="shared" si="1"/>
        <v>0</v>
      </c>
      <c r="F16">
        <v>0</v>
      </c>
      <c r="G16" s="1">
        <f t="shared" si="2"/>
        <v>0</v>
      </c>
    </row>
    <row r="17" spans="1:7" x14ac:dyDescent="0.25">
      <c r="A17" s="6">
        <v>15</v>
      </c>
      <c r="B17">
        <f>'PER EQUIP'!D25+'PER EQUIP'!I25+'PER EQUIP'!N25+'PER EQUIP'!S25</f>
        <v>1</v>
      </c>
      <c r="C17" s="1">
        <f t="shared" si="0"/>
        <v>3.8610038610038611E-3</v>
      </c>
      <c r="D17">
        <f>'PER EQUIP'!D61+'PER EQUIP'!I61+'PER EQUIP'!N61+'PER EQUIP'!S61</f>
        <v>0</v>
      </c>
      <c r="E17" s="1">
        <f t="shared" si="1"/>
        <v>0</v>
      </c>
      <c r="F17">
        <v>0</v>
      </c>
      <c r="G17" s="1">
        <f t="shared" si="2"/>
        <v>0</v>
      </c>
    </row>
    <row r="18" spans="1:7" x14ac:dyDescent="0.25">
      <c r="A18" s="6">
        <v>16</v>
      </c>
      <c r="B18">
        <f>'PER EQUIP'!D26+'PER EQUIP'!I26+'PER EQUIP'!N26+'PER EQUIP'!S26</f>
        <v>0</v>
      </c>
      <c r="C18" s="1">
        <f t="shared" si="0"/>
        <v>0</v>
      </c>
      <c r="D18">
        <f>'PER EQUIP'!D62+'PER EQUIP'!I62+'PER EQUIP'!N62+'PER EQUIP'!S62</f>
        <v>0</v>
      </c>
      <c r="E18" s="1">
        <v>0</v>
      </c>
      <c r="F18">
        <v>0</v>
      </c>
      <c r="G18" s="1">
        <v>0</v>
      </c>
    </row>
    <row r="19" spans="1:7" x14ac:dyDescent="0.25">
      <c r="A19" s="6">
        <v>17</v>
      </c>
      <c r="B19">
        <f>'PER EQUIP'!D27+'PER EQUIP'!I27+'PER EQUIP'!N27+'PER EQUIP'!S27</f>
        <v>0</v>
      </c>
      <c r="C19" s="1">
        <f t="shared" si="0"/>
        <v>0</v>
      </c>
      <c r="D19">
        <v>0</v>
      </c>
      <c r="E19" s="1">
        <v>0</v>
      </c>
      <c r="F19">
        <v>0</v>
      </c>
      <c r="G19" s="1">
        <v>0</v>
      </c>
    </row>
    <row r="20" spans="1:7" x14ac:dyDescent="0.25">
      <c r="A20" s="6">
        <v>18</v>
      </c>
      <c r="B20">
        <f>'PER EQUIP'!D28+'PER EQUIP'!I28+'PER EQUIP'!N28+'PER EQUIP'!S28</f>
        <v>2</v>
      </c>
      <c r="C20" s="1">
        <f t="shared" si="0"/>
        <v>7.7220077220077222E-3</v>
      </c>
      <c r="D20">
        <v>0</v>
      </c>
      <c r="E20" s="1">
        <f t="shared" si="1"/>
        <v>0</v>
      </c>
      <c r="F20">
        <v>0</v>
      </c>
      <c r="G20" s="1">
        <f t="shared" si="2"/>
        <v>0</v>
      </c>
    </row>
    <row r="21" spans="1:7" x14ac:dyDescent="0.25">
      <c r="A21" s="6">
        <v>19</v>
      </c>
      <c r="B21">
        <f>'PER EQUIP'!D29+'PER EQUIP'!I29+'PER EQUIP'!N29+'PER EQUIP'!S29</f>
        <v>1</v>
      </c>
      <c r="C21" s="1">
        <f t="shared" si="0"/>
        <v>3.8610038610038611E-3</v>
      </c>
      <c r="D21">
        <v>0</v>
      </c>
      <c r="E21" s="1">
        <f t="shared" si="1"/>
        <v>0</v>
      </c>
      <c r="F21">
        <v>0</v>
      </c>
      <c r="G21" s="1">
        <f t="shared" si="2"/>
        <v>0</v>
      </c>
    </row>
    <row r="22" spans="1:7" x14ac:dyDescent="0.25">
      <c r="A22" s="6">
        <v>20</v>
      </c>
      <c r="B22">
        <f>'PER EQUIP'!D30+'PER EQUIP'!I30+'PER EQUIP'!N30+'PER EQUIP'!S30</f>
        <v>0</v>
      </c>
      <c r="C22" s="1">
        <f t="shared" si="0"/>
        <v>0</v>
      </c>
      <c r="D22">
        <v>0</v>
      </c>
      <c r="E22" s="1">
        <v>0</v>
      </c>
      <c r="F22">
        <v>0</v>
      </c>
      <c r="G22" s="1">
        <v>0</v>
      </c>
    </row>
    <row r="24" spans="1:7" x14ac:dyDescent="0.25">
      <c r="B24">
        <f>SUM(B3:B22)</f>
        <v>259</v>
      </c>
      <c r="C24" s="1"/>
      <c r="D24">
        <f>SUM(D3:D22)</f>
        <v>13</v>
      </c>
      <c r="E24" s="1">
        <f>D24/B24</f>
        <v>5.019305019305019E-2</v>
      </c>
      <c r="F24">
        <f>SUM(F3:F22)</f>
        <v>14.739770829677582</v>
      </c>
      <c r="G24" s="1">
        <f>F24/B24</f>
        <v>5.6910312083697227E-2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  <ignoredErrors>
    <ignoredError sqref="D3:D5 F3:F22 D7: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 EQUIP</vt:lpstr>
      <vt:lpstr>ZONES</vt:lpstr>
      <vt:lpstr>4 EQUIPS JUNTS</vt:lpstr>
      <vt:lpstr>4 EQUIPS EN CONTRA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Jorge1</dc:creator>
  <cp:lastModifiedBy>bec-bibliotf</cp:lastModifiedBy>
  <dcterms:created xsi:type="dcterms:W3CDTF">2016-05-07T19:00:54Z</dcterms:created>
  <dcterms:modified xsi:type="dcterms:W3CDTF">2016-07-14T09:34:20Z</dcterms:modified>
</cp:coreProperties>
</file>